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ws25063\Desktop\"/>
    </mc:Choice>
  </mc:AlternateContent>
  <xr:revisionPtr revIDLastSave="0" documentId="8_{18DC2D97-1B06-4AB4-A7A6-A15A014E2F98}" xr6:coauthVersionLast="47" xr6:coauthVersionMax="47" xr10:uidLastSave="{00000000-0000-0000-0000-000000000000}"/>
  <workbookProtection workbookAlgorithmName="SHA-512" workbookHashValue="K5LwUse8yb0JjLq0xDJEOgsC3m+rHXbgvWSfvVr6V2+7DsUKzo9pbSzLA6zxQy+LRMhTWZKaGzAXPMICIzoxaQ==" workbookSaltValue="eQcwV/YFSofcBc0lPLKxT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W10" i="4"/>
  <c r="I10" i="4"/>
  <c r="B10"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<sst xmlns="http://schemas.openxmlformats.org/spreadsheetml/2006/main" count="228" uniqueCount="113">
  <si>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</si>
  <si>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</si>
  <si>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</si>
  <si>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</si>
  <si>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</si>
  <si>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</si>
  <si>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</si>
  <si>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</si>
  <si>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</si>
  <si>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</si>
  <si>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</si>
  <si>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</si>
  <si>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</si>
  <si>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</si>
  <si>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</si>
  <si>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</si>
  <si>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</si>
  <si>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</si>
  <si>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</si>
  <si>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</si>
  <si>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</si>
  <si>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</si>
  <si>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</si>
  <si>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</si>
  <si>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</si>
  <si>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</si>
  <si>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</si>
  <si>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</si>
  <si>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</si>
  <si>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</si>
  <si>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</si>
  <si>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</si>
  <si>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</si>
  <si>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</si>
  <si>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</si>
  <si>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</si>
  <si>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</si>
  <si>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</si>
  <si>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</si>
  <si>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</si>
  <si>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</si>
  <si>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</si>
  <si>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</si>
  <si>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</si>
  <si>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</si>
  <si>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</si>
  <si>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</si>
  <si>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</si>
  <si>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</si>
  <si>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</si>
  <si>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</si>
  <si>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</si>
  <si>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</si>
  <si>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</si>
  <si>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</si>
  <si>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</si>
  <si>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</si>
  <si>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</si>
  <si>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</si>
  <si>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</si>
  <si>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</si>
  <si>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</si>
  <si>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</si>
  <si>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</si>
  <si>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</si>
  <si>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</si>
  <si>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</si>
  <si>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</si>
  <si>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</si>
  <si>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</si>
  <si>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</si>
  <si>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</si>
  <si>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</si>
  <si>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</si>
  <si>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</si>
  <si>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</si>
  <si>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</si>
  <si>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</si>
  <si>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</si>
  <si>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</si>
  <si>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</si>
  <si>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</si>
  <si>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</si>
  <si>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</si>
  <si>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</si>
  <si>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</si>
  <si>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</si>
  <si>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</si>
  <si>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</si>
  <si>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</si>
  <si>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</si>
  <si>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</si>
  <si>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</si>
  <si>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</si>
  <si>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</si>
  <si>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</si>
  <si>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</si>
  <si>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</si>
  <si>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</si>
  <si>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</si>
  <si>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</si>
  <si>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</si>
  <si>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</si>
  <si>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</si>
  <si>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</si>
  <si>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</si>
  <si>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</si>
  <si>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</si>
  <si>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</si>
  <si>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</si>
  <si>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償却資産のうち機械及び装置に係る減価償却率がもっとも高く、上昇傾向にありますが、適切なメンテナンスを行い、機能保持に努めています。
②③　類似団体平均、全国平均を下回る水準ではあるが、今後耐用年数に達し更新時期を迎える管路が増加することが考えられるため、事業費の平準化を図り、計画的な更新に取り組む必要があります。</t>
    <rPh sb="2" eb="4">
      <t>ショウキャク</t>
    </rPh>
    <rPh sb="4" eb="6">
      <t>シサン</t>
    </rPh>
    <rPh sb="9" eb="11">
      <t>キカイ</t>
    </rPh>
    <rPh sb="11" eb="12">
      <t>オヨ</t>
    </rPh>
    <rPh sb="13" eb="15">
      <t>ソウチ</t>
    </rPh>
    <rPh sb="16" eb="17">
      <t>カカ</t>
    </rPh>
    <rPh sb="18" eb="20">
      <t>ゲンカ</t>
    </rPh>
    <rPh sb="20" eb="22">
      <t>ショウキャク</t>
    </rPh>
    <rPh sb="22" eb="23">
      <t>リツ</t>
    </rPh>
    <rPh sb="28" eb="29">
      <t>タカ</t>
    </rPh>
    <rPh sb="31" eb="33">
      <t>ジョウショウ</t>
    </rPh>
    <rPh sb="33" eb="35">
      <t>ケイコウ</t>
    </rPh>
    <rPh sb="42" eb="44">
      <t>テキセツ</t>
    </rPh>
    <rPh sb="52" eb="53">
      <t>オコナ</t>
    </rPh>
    <rPh sb="55" eb="57">
      <t>キノウ</t>
    </rPh>
    <rPh sb="57" eb="59">
      <t>ホジ</t>
    </rPh>
    <rPh sb="60" eb="61">
      <t>ツト</t>
    </rPh>
    <rPh sb="94" eb="96">
      <t>コンゴ</t>
    </rPh>
    <rPh sb="96" eb="98">
      <t>タイヨウ</t>
    </rPh>
    <rPh sb="98" eb="100">
      <t>ネンスウ</t>
    </rPh>
    <rPh sb="101" eb="102">
      <t>タッ</t>
    </rPh>
    <rPh sb="103" eb="105">
      <t>コウシン</t>
    </rPh>
    <rPh sb="105" eb="107">
      <t>ジキ</t>
    </rPh>
    <rPh sb="108" eb="109">
      <t>ムカ</t>
    </rPh>
    <rPh sb="111" eb="113">
      <t>カンロ</t>
    </rPh>
    <rPh sb="114" eb="116">
      <t>ゾウカ</t>
    </rPh>
    <rPh sb="121" eb="122">
      <t>カンガ</t>
    </rPh>
    <rPh sb="129" eb="132">
      <t>ジギョウヒ</t>
    </rPh>
    <rPh sb="133" eb="136">
      <t>ヘイジュンカ</t>
    </rPh>
    <rPh sb="137" eb="138">
      <t>ハカ</t>
    </rPh>
    <rPh sb="140" eb="143">
      <t>ケイカクテキ</t>
    </rPh>
    <rPh sb="144" eb="146">
      <t>コウシン</t>
    </rPh>
    <rPh sb="147" eb="148">
      <t>ト</t>
    </rPh>
    <rPh sb="149" eb="150">
      <t>ク</t>
    </rPh>
    <rPh sb="151" eb="153">
      <t>ヒツヨウ</t>
    </rPh>
    <phoneticPr fontId="4"/>
  </si>
  <si>
    <t>　経営の健全性・効率性につきましては、人口減少（年間約3.8％）に伴う給水収益の減少、各施設の老朽化や物価高騰により、施設維持管理費も大きな負担となっている現状です。今後につきましても2～3年ごとに料金改定を行い、適切な事業規模への改善、管路等更新に係る事業費の平準化を進めていく必要があります。</t>
    <rPh sb="1" eb="3">
      <t>ケイエイ</t>
    </rPh>
    <rPh sb="4" eb="7">
      <t>ケンゼンセイ</t>
    </rPh>
    <rPh sb="8" eb="10">
      <t>コウリツ</t>
    </rPh>
    <rPh sb="10" eb="11">
      <t>セイ</t>
    </rPh>
    <rPh sb="33" eb="34">
      <t>トモナ</t>
    </rPh>
    <rPh sb="35" eb="37">
      <t>キュウスイ</t>
    </rPh>
    <rPh sb="37" eb="39">
      <t>シュウエキ</t>
    </rPh>
    <rPh sb="40" eb="42">
      <t>ゲンショウ</t>
    </rPh>
    <rPh sb="43" eb="44">
      <t>カク</t>
    </rPh>
    <rPh sb="44" eb="46">
      <t>シセツ</t>
    </rPh>
    <rPh sb="47" eb="50">
      <t>ロウキュウカ</t>
    </rPh>
    <rPh sb="51" eb="53">
      <t>ブッカ</t>
    </rPh>
    <rPh sb="53" eb="55">
      <t>コウトウ</t>
    </rPh>
    <rPh sb="78" eb="80">
      <t>ゲンジョウ</t>
    </rPh>
    <rPh sb="119" eb="121">
      <t>カンロ</t>
    </rPh>
    <rPh sb="121" eb="122">
      <t>トウ</t>
    </rPh>
    <rPh sb="122" eb="124">
      <t>コウシン</t>
    </rPh>
    <rPh sb="125" eb="126">
      <t>カカ</t>
    </rPh>
    <phoneticPr fontId="4"/>
  </si>
  <si>
    <t>①②　令和2・3年度は、高料金対策に要する経費について、総務省の基準に満たしたことが要因で、経常収支比率は100％超え、累積欠損金比率についても減少しました。令和4年度は非該当になったことが大きな要因として経常収支比率は減少、累積欠損比率は増加しましたが、令和5・6年度は再度、高料金対策に要する経費について基準を満たしたことから、経常収支比率は100％を超え、累積欠損金が解消され、類似団体平均と同等の水準となりました。
③　流動比率は、令和5年度まで年々減少しており、令和6年度は企業債償還金が減少したことにより、若干増加となった。しかしながら、類似団体平均、全国平均との差は大きく低い水準となっております。
④　令和2年度は旧簡易水道事業を統合したことにより大きく増加し、また、類似団体平均、全国平均との差は大きく高い水準となっております。
⑤  年々減少している給水収益では賄えない高い費用が発生しており、他収益に依存せざるを得ない状態です。
⑥　類似団体平均、全国平均との差は大きく、高額な経常費用が発生している状態が続いており、令和6年度は有水水量が大きく減少したため、供給原価が増加となった。
⑦令和５年度に変更認可において施設配水能力の見直しにより類似団体平均と同等の水準となりました。
⑧冬期間の漏水や夏場の水質管理のための捨水の影響もあり類似団体平均、全国平均を下回りました。</t>
    <rPh sb="128" eb="130">
      <t>レイワ</t>
    </rPh>
    <rPh sb="133" eb="135">
      <t>ネンド</t>
    </rPh>
    <rPh sb="136" eb="138">
      <t>サイド</t>
    </rPh>
    <rPh sb="139" eb="142">
      <t>コウリョウキン</t>
    </rPh>
    <rPh sb="142" eb="144">
      <t>タイサク</t>
    </rPh>
    <rPh sb="145" eb="146">
      <t>ヨウ</t>
    </rPh>
    <rPh sb="148" eb="150">
      <t>ケイヒ</t>
    </rPh>
    <rPh sb="154" eb="156">
      <t>キジュン</t>
    </rPh>
    <rPh sb="157" eb="158">
      <t>ミ</t>
    </rPh>
    <rPh sb="166" eb="168">
      <t>ケイジョウ</t>
    </rPh>
    <rPh sb="168" eb="170">
      <t>シュウシ</t>
    </rPh>
    <rPh sb="170" eb="172">
      <t>ヒリツ</t>
    </rPh>
    <rPh sb="178" eb="179">
      <t>コ</t>
    </rPh>
    <rPh sb="181" eb="183">
      <t>ルイセキ</t>
    </rPh>
    <rPh sb="183" eb="185">
      <t>ケッソン</t>
    </rPh>
    <rPh sb="185" eb="186">
      <t>キン</t>
    </rPh>
    <rPh sb="187" eb="189">
      <t>カイショウ</t>
    </rPh>
    <rPh sb="199" eb="201">
      <t>ドウトウ</t>
    </rPh>
    <rPh sb="202" eb="204">
      <t>スイジュン</t>
    </rPh>
    <rPh sb="220" eb="222">
      <t>レイワ</t>
    </rPh>
    <rPh sb="223" eb="225">
      <t>ネンド</t>
    </rPh>
    <rPh sb="236" eb="238">
      <t>レイワ</t>
    </rPh>
    <rPh sb="239" eb="241">
      <t>ネンド</t>
    </rPh>
    <rPh sb="242" eb="244">
      <t>キギョウ</t>
    </rPh>
    <rPh sb="244" eb="245">
      <t>サイ</t>
    </rPh>
    <rPh sb="245" eb="247">
      <t>ショウカン</t>
    </rPh>
    <rPh sb="247" eb="248">
      <t>キン</t>
    </rPh>
    <rPh sb="249" eb="251">
      <t>ゲンショウ</t>
    </rPh>
    <rPh sb="259" eb="261">
      <t>ジャッカン</t>
    </rPh>
    <rPh sb="261" eb="263">
      <t>ゾウカ</t>
    </rPh>
    <rPh sb="332" eb="333">
      <t>オオ</t>
    </rPh>
    <rPh sb="335" eb="337">
      <t>ゾウカ</t>
    </rPh>
    <rPh sb="360" eb="361">
      <t>タカ</t>
    </rPh>
    <rPh sb="362" eb="364">
      <t>スイジュン</t>
    </rPh>
    <rPh sb="377" eb="379">
      <t>ネンネン</t>
    </rPh>
    <rPh sb="379" eb="381">
      <t>ゲンショウ</t>
    </rPh>
    <rPh sb="385" eb="387">
      <t>キュウスイ</t>
    </rPh>
    <rPh sb="387" eb="389">
      <t>シュウエキ</t>
    </rPh>
    <rPh sb="417" eb="418">
      <t>エ</t>
    </rPh>
    <rPh sb="447" eb="449">
      <t>コウガク</t>
    </rPh>
    <rPh sb="450" eb="452">
      <t>ケイジョウ</t>
    </rPh>
    <rPh sb="461" eb="463">
      <t>ジョウタイ</t>
    </rPh>
    <rPh sb="464" eb="465">
      <t>ツヅ</t>
    </rPh>
    <rPh sb="470" eb="472">
      <t>レイワ</t>
    </rPh>
    <rPh sb="473" eb="475">
      <t>ネンド</t>
    </rPh>
    <rPh sb="476" eb="478">
      <t>ユウスイ</t>
    </rPh>
    <rPh sb="478" eb="480">
      <t>スイリョウ</t>
    </rPh>
    <rPh sb="481" eb="482">
      <t>オオ</t>
    </rPh>
    <rPh sb="484" eb="486">
      <t>ゲンショウ</t>
    </rPh>
    <rPh sb="491" eb="493">
      <t>キョウキュウ</t>
    </rPh>
    <rPh sb="493" eb="495">
      <t>ゲンカ</t>
    </rPh>
    <rPh sb="496" eb="49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</si>
</sst>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24-479F-8BE1-77511260029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924-479F-8BE1-77511260029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41.12</c:v>
                </c:pt>
                <c:pt idx="1">
                  <c:v>40.549999999999997</c:v>
                </c:pt>
                <c:pt idx="2">
                  <c:v>41.23</c:v>
                </c:pt>
                <c:pt idx="3">
                  <c:v>54.06</c:v>
                </c:pt>
                <c:pt idx="4">
                  <c:v>54.01</c:v>
                </c:pt>
              </c:numCache>
            </c:numRef>
          </c:val>
          <c:extLst>
            <c:ext xmlns:c16="http://schemas.microsoft.com/office/drawing/2014/chart" uri="{C3380CC4-5D6E-409C-BE32-E72D297353CC}">
              <c16:uniqueId val="{00000000-FC0E-49E2-8715-A5E2D8FDA2C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50.09</c:v>
                </c:pt>
                <c:pt idx="2">
                  <c:v>50.1</c:v>
                </c:pt>
                <c:pt idx="3">
                  <c:v>49.76</c:v>
                </c:pt>
                <c:pt idx="4">
                  <c:v>49.74</c:v>
                </c:pt>
              </c:numCache>
            </c:numRef>
          </c:val>
          <c:smooth val="0"/>
          <c:extLst>
            <c:ext xmlns:c16="http://schemas.microsoft.com/office/drawing/2014/chart" uri="{C3380CC4-5D6E-409C-BE32-E72D297353CC}">
              <c16:uniqueId val="{00000001-FC0E-49E2-8715-A5E2D8FDA2C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77.17</c:v>
                </c:pt>
                <c:pt idx="1">
                  <c:v>76.8</c:v>
                </c:pt>
                <c:pt idx="2">
                  <c:v>73.900000000000006</c:v>
                </c:pt>
                <c:pt idx="3">
                  <c:v>76.95</c:v>
                </c:pt>
                <c:pt idx="4">
                  <c:v>73.27</c:v>
                </c:pt>
              </c:numCache>
            </c:numRef>
          </c:val>
          <c:extLst>
            <c:ext xmlns:c16="http://schemas.microsoft.com/office/drawing/2014/chart" uri="{C3380CC4-5D6E-409C-BE32-E72D297353CC}">
              <c16:uniqueId val="{00000000-CDDA-43F2-B0C7-B6D85CC0DF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77.599999999999994</c:v>
                </c:pt>
                <c:pt idx="2">
                  <c:v>77.3</c:v>
                </c:pt>
                <c:pt idx="3">
                  <c:v>76.64</c:v>
                </c:pt>
                <c:pt idx="4">
                  <c:v>75.37</c:v>
                </c:pt>
              </c:numCache>
            </c:numRef>
          </c:val>
          <c:smooth val="0"/>
          <c:extLst>
            <c:ext xmlns:c16="http://schemas.microsoft.com/office/drawing/2014/chart" uri="{C3380CC4-5D6E-409C-BE32-E72D297353CC}">
              <c16:uniqueId val="{00000001-CDDA-43F2-B0C7-B6D85CC0DF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121.97</c:v>
                </c:pt>
                <c:pt idx="1">
                  <c:v>116.37</c:v>
                </c:pt>
                <c:pt idx="2">
                  <c:v>94.91</c:v>
                </c:pt>
                <c:pt idx="3">
                  <c:v>120.34</c:v>
                </c:pt>
                <c:pt idx="4">
                  <c:v>114.6</c:v>
                </c:pt>
              </c:numCache>
            </c:numRef>
          </c:val>
          <c:extLst>
            <c:ext xmlns:c16="http://schemas.microsoft.com/office/drawing/2014/chart" uri="{C3380CC4-5D6E-409C-BE32-E72D297353CC}">
              <c16:uniqueId val="{00000000-CF74-4766-ADA2-768405FB4A5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105.77</c:v>
                </c:pt>
                <c:pt idx="2">
                  <c:v>104.82</c:v>
                </c:pt>
                <c:pt idx="3">
                  <c:v>106.46</c:v>
                </c:pt>
                <c:pt idx="4">
                  <c:v>103.41</c:v>
                </c:pt>
              </c:numCache>
            </c:numRef>
          </c:val>
          <c:smooth val="0"/>
          <c:extLst>
            <c:ext xmlns:c16="http://schemas.microsoft.com/office/drawing/2014/chart" uri="{C3380CC4-5D6E-409C-BE32-E72D297353CC}">
              <c16:uniqueId val="{00000001-CF74-4766-ADA2-768405FB4A5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25.06</c:v>
                </c:pt>
                <c:pt idx="1">
                  <c:v>28.66</c:v>
                </c:pt>
                <c:pt idx="2">
                  <c:v>31.93</c:v>
                </c:pt>
                <c:pt idx="3">
                  <c:v>35.159999999999997</c:v>
                </c:pt>
                <c:pt idx="4">
                  <c:v>38.26</c:v>
                </c:pt>
              </c:numCache>
            </c:numRef>
          </c:val>
          <c:extLst>
            <c:ext xmlns:c16="http://schemas.microsoft.com/office/drawing/2014/chart" uri="{C3380CC4-5D6E-409C-BE32-E72D297353CC}">
              <c16:uniqueId val="{00000000-03B3-41E5-8292-80914AE92D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48.41</c:v>
                </c:pt>
                <c:pt idx="2">
                  <c:v>50.02</c:v>
                </c:pt>
                <c:pt idx="3">
                  <c:v>51.38</c:v>
                </c:pt>
                <c:pt idx="4">
                  <c:v>52.3</c:v>
                </c:pt>
              </c:numCache>
            </c:numRef>
          </c:val>
          <c:smooth val="0"/>
          <c:extLst>
            <c:ext xmlns:c16="http://schemas.microsoft.com/office/drawing/2014/chart" uri="{C3380CC4-5D6E-409C-BE32-E72D297353CC}">
              <c16:uniqueId val="{00000001-03B3-41E5-8292-80914AE92D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5.49</c:v>
                </c:pt>
                <c:pt idx="4" formatCode="#,##0.00;&quot;△&quot;#,##0.00;&quot;-&quot;">
                  <c:v>20.22</c:v>
                </c:pt>
              </c:numCache>
            </c:numRef>
          </c:val>
          <c:extLst>
            <c:ext xmlns:c16="http://schemas.microsoft.com/office/drawing/2014/chart" uri="{C3380CC4-5D6E-409C-BE32-E72D297353CC}">
              <c16:uniqueId val="{00000000-0C27-4821-A8BA-8F893CF03B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18.64</c:v>
                </c:pt>
                <c:pt idx="2">
                  <c:v>19.510000000000002</c:v>
                </c:pt>
                <c:pt idx="3">
                  <c:v>21.6</c:v>
                </c:pt>
                <c:pt idx="4">
                  <c:v>23.36</c:v>
                </c:pt>
              </c:numCache>
            </c:numRef>
          </c:val>
          <c:smooth val="0"/>
          <c:extLst>
            <c:ext xmlns:c16="http://schemas.microsoft.com/office/drawing/2014/chart" uri="{C3380CC4-5D6E-409C-BE32-E72D297353CC}">
              <c16:uniqueId val="{00000001-0C27-4821-A8BA-8F893CF03B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32.159999999999997</c:v>
                </c:pt>
                <c:pt idx="1">
                  <c:v>6.92</c:v>
                </c:pt>
                <c:pt idx="2">
                  <c:v>15.56</c:v>
                </c:pt>
                <c:pt idx="3" formatCode="#,##0.00;&quot;△&quot;#,##0.00">
                  <c:v>0</c:v>
                </c:pt>
                <c:pt idx="4" formatCode="#,##0.00;&quot;△&quot;#,##0.00">
                  <c:v>0</c:v>
                </c:pt>
              </c:numCache>
            </c:numRef>
          </c:val>
          <c:extLst>
            <c:ext xmlns:c16="http://schemas.microsoft.com/office/drawing/2014/chart" uri="{C3380CC4-5D6E-409C-BE32-E72D297353CC}">
              <c16:uniqueId val="{00000000-8E2C-4BA2-B74D-A6025005EA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28.03</c:v>
                </c:pt>
                <c:pt idx="2">
                  <c:v>26.73</c:v>
                </c:pt>
                <c:pt idx="3">
                  <c:v>27.85</c:v>
                </c:pt>
                <c:pt idx="4">
                  <c:v>28</c:v>
                </c:pt>
              </c:numCache>
            </c:numRef>
          </c:val>
          <c:smooth val="0"/>
          <c:extLst>
            <c:ext xmlns:c16="http://schemas.microsoft.com/office/drawing/2014/chart" uri="{C3380CC4-5D6E-409C-BE32-E72D297353CC}">
              <c16:uniqueId val="{00000001-8E2C-4BA2-B74D-A6025005EA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72.47</c:v>
                </c:pt>
                <c:pt idx="1">
                  <c:v>67.16</c:v>
                </c:pt>
                <c:pt idx="2">
                  <c:v>40.29</c:v>
                </c:pt>
                <c:pt idx="3">
                  <c:v>25.61</c:v>
                </c:pt>
                <c:pt idx="4">
                  <c:v>34.549999999999997</c:v>
                </c:pt>
              </c:numCache>
            </c:numRef>
          </c:val>
          <c:extLst>
            <c:ext xmlns:c16="http://schemas.microsoft.com/office/drawing/2014/chart" uri="{C3380CC4-5D6E-409C-BE32-E72D297353CC}">
              <c16:uniqueId val="{00000000-C566-4841-B366-22392B1A7ED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305.33999999999997</c:v>
                </c:pt>
                <c:pt idx="2">
                  <c:v>310.01</c:v>
                </c:pt>
                <c:pt idx="3">
                  <c:v>311.12</c:v>
                </c:pt>
                <c:pt idx="4">
                  <c:v>293.51</c:v>
                </c:pt>
              </c:numCache>
            </c:numRef>
          </c:val>
          <c:smooth val="0"/>
          <c:extLst>
            <c:ext xmlns:c16="http://schemas.microsoft.com/office/drawing/2014/chart" uri="{C3380CC4-5D6E-409C-BE32-E72D297353CC}">
              <c16:uniqueId val="{00000001-C566-4841-B366-22392B1A7ED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1886.74</c:v>
                </c:pt>
                <c:pt idx="1">
                  <c:v>1648.82</c:v>
                </c:pt>
                <c:pt idx="2">
                  <c:v>1514.25</c:v>
                </c:pt>
                <c:pt idx="3">
                  <c:v>1400.98</c:v>
                </c:pt>
                <c:pt idx="4">
                  <c:v>1328.23</c:v>
                </c:pt>
              </c:numCache>
            </c:numRef>
          </c:val>
          <c:extLst>
            <c:ext xmlns:c16="http://schemas.microsoft.com/office/drawing/2014/chart" uri="{C3380CC4-5D6E-409C-BE32-E72D297353CC}">
              <c16:uniqueId val="{00000000-0389-40F2-B831-C4279950510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561.34</c:v>
                </c:pt>
                <c:pt idx="2">
                  <c:v>538.33000000000004</c:v>
                </c:pt>
                <c:pt idx="3">
                  <c:v>515.14</c:v>
                </c:pt>
                <c:pt idx="4">
                  <c:v>498.34</c:v>
                </c:pt>
              </c:numCache>
            </c:numRef>
          </c:val>
          <c:smooth val="0"/>
          <c:extLst>
            <c:ext xmlns:c16="http://schemas.microsoft.com/office/drawing/2014/chart" uri="{C3380CC4-5D6E-409C-BE32-E72D297353CC}">
              <c16:uniqueId val="{00000001-0389-40F2-B831-C4279950510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72.91</c:v>
                </c:pt>
                <c:pt idx="1">
                  <c:v>76.78</c:v>
                </c:pt>
                <c:pt idx="2">
                  <c:v>75.52</c:v>
                </c:pt>
                <c:pt idx="3">
                  <c:v>81.040000000000006</c:v>
                </c:pt>
                <c:pt idx="4">
                  <c:v>69.87</c:v>
                </c:pt>
              </c:numCache>
            </c:numRef>
          </c:val>
          <c:extLst>
            <c:ext xmlns:c16="http://schemas.microsoft.com/office/drawing/2014/chart" uri="{C3380CC4-5D6E-409C-BE32-E72D297353CC}">
              <c16:uniqueId val="{00000000-8E82-4F24-A49E-BF2B1AEA69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84.82</c:v>
                </c:pt>
                <c:pt idx="2">
                  <c:v>82.29</c:v>
                </c:pt>
                <c:pt idx="3">
                  <c:v>84.16</c:v>
                </c:pt>
                <c:pt idx="4">
                  <c:v>81.45</c:v>
                </c:pt>
              </c:numCache>
            </c:numRef>
          </c:val>
          <c:smooth val="0"/>
          <c:extLst>
            <c:ext xmlns:c16="http://schemas.microsoft.com/office/drawing/2014/chart" uri="{C3380CC4-5D6E-409C-BE32-E72D297353CC}">
              <c16:uniqueId val="{00000001-8E82-4F24-A49E-BF2B1AEA69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289.8</c:v>
                </c:pt>
                <c:pt idx="1">
                  <c:v>298.73</c:v>
                </c:pt>
                <c:pt idx="2">
                  <c:v>312</c:v>
                </c:pt>
                <c:pt idx="3">
                  <c:v>291.69</c:v>
                </c:pt>
                <c:pt idx="4">
                  <c:v>340.44</c:v>
                </c:pt>
              </c:numCache>
            </c:numRef>
          </c:val>
          <c:extLst>
            <c:ext xmlns:c16="http://schemas.microsoft.com/office/drawing/2014/chart" uri="{C3380CC4-5D6E-409C-BE32-E72D297353CC}">
              <c16:uniqueId val="{00000000-AAAC-472E-BB42-161CCCF0C1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224.82</c:v>
                </c:pt>
                <c:pt idx="2">
                  <c:v>230.85</c:v>
                </c:pt>
                <c:pt idx="3">
                  <c:v>230.21</c:v>
                </c:pt>
                <c:pt idx="4">
                  <c:v>240.31</c:v>
                </c:pt>
              </c:numCache>
            </c:numRef>
          </c:val>
          <c:smooth val="0"/>
          <c:extLst>
            <c:ext xmlns:c16="http://schemas.microsoft.com/office/drawing/2014/chart" uri="{C3380CC4-5D6E-409C-BE32-E72D297353CC}">
              <c16:uniqueId val="{00000001-AAAC-472E-BB42-161CCCF0C1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阿賀町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9047</v>
      </c>
      <c r="AM8" s="44"/>
      <c r="AN8" s="44"/>
      <c r="AO8" s="44"/>
      <c r="AP8" s="44"/>
      <c r="AQ8" s="44"/>
      <c r="AR8" s="44"/>
      <c r="AS8" s="44"/>
      <c r="AT8" s="45">
        <f>データ!$S$6</f>
        <v>952.89</v>
      </c>
      <c r="AU8" s="46"/>
      <c r="AV8" s="46"/>
      <c r="AW8" s="46"/>
      <c r="AX8" s="46"/>
      <c r="AY8" s="46"/>
      <c r="AZ8" s="46"/>
      <c r="BA8" s="46"/>
      <c r="BB8" s="47">
        <f>データ!$T$6</f>
        <v>9.49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40.270000000000003</v>
      </c>
      <c r="J10" s="46"/>
      <c r="K10" s="46"/>
      <c r="L10" s="46"/>
      <c r="M10" s="46"/>
      <c r="N10" s="46"/>
      <c r="O10" s="80"/>
      <c r="P10" s="47">
        <f>データ!$P$6</f>
        <v>99.3</v>
      </c>
      <c r="Q10" s="47"/>
      <c r="R10" s="47"/>
      <c r="S10" s="47"/>
      <c r="T10" s="47"/>
      <c r="U10" s="47"/>
      <c r="V10" s="47"/>
      <c r="W10" s="44">
        <f>データ!$Q$6</f>
        <v>4939</v>
      </c>
      <c r="X10" s="44"/>
      <c r="Y10" s="44"/>
      <c r="Z10" s="44"/>
      <c r="AA10" s="44"/>
      <c r="AB10" s="44"/>
      <c r="AC10" s="44"/>
      <c r="AD10" s="2"/>
      <c r="AE10" s="2"/>
      <c r="AF10" s="2"/>
      <c r="AG10" s="2"/>
      <c r="AH10" s="2"/>
      <c r="AI10" s="2"/>
      <c r="AJ10" s="2"/>
      <c r="AK10" s="2"/>
      <c r="AL10" s="44">
        <f>データ!$U$6</f>
        <v>8856</v>
      </c>
      <c r="AM10" s="44"/>
      <c r="AN10" s="44"/>
      <c r="AO10" s="44"/>
      <c r="AP10" s="44"/>
      <c r="AQ10" s="44"/>
      <c r="AR10" s="44"/>
      <c r="AS10" s="44"/>
      <c r="AT10" s="45">
        <f>データ!$V$6</f>
        <v>29.73</v>
      </c>
      <c r="AU10" s="46"/>
      <c r="AV10" s="46"/>
      <c r="AW10" s="46"/>
      <c r="AX10" s="46"/>
      <c r="AY10" s="46"/>
      <c r="AZ10" s="46"/>
      <c r="BA10" s="46"/>
      <c r="BB10" s="47">
        <f>データ!$W$6</f>
        <v>297.88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VQeYKXL5irL456tlVI75/VQWv9uSImH160yTaeJqs07+WvzD9lJZJyu3Blm2yBNyx+dWMfzaWLh2bVJ9cJyiQ==" saltValue="3Fr8fmLXUrSSpMeEnCw9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153851</v>
      </c>
      <c r="D6" s="20">
        <f t="shared" si="3"/>
        <v>46</v>
      </c>
      <c r="E6" s="20">
        <f t="shared" si="3"/>
        <v>1</v>
      </c>
      <c r="F6" s="20">
        <f t="shared" si="3"/>
        <v>0</v>
      </c>
      <c r="G6" s="20">
        <f t="shared" si="3"/>
        <v>1</v>
      </c>
      <c r="H6" s="20" t="str">
        <f t="shared" si="3"/>
        <v>新潟県　阿賀町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40.270000000000003</v>
      </c>
      <c r="P6" s="21">
        <f t="shared" si="3"/>
        <v>99.3</v>
      </c>
      <c r="Q6" s="21">
        <f t="shared" si="3"/>
        <v>4939</v>
      </c>
      <c r="R6" s="21">
        <f t="shared" si="3"/>
        <v>9047</v>
      </c>
      <c r="S6" s="21">
        <f t="shared" si="3"/>
        <v>952.89</v>
      </c>
      <c r="T6" s="21">
        <f t="shared" si="3"/>
        <v>9.49</v>
      </c>
      <c r="U6" s="21">
        <f t="shared" si="3"/>
        <v>8856</v>
      </c>
      <c r="V6" s="21">
        <f t="shared" si="3"/>
        <v>29.73</v>
      </c>
      <c r="W6" s="21">
        <f t="shared" si="3"/>
        <v>297.88</v>
      </c>
      <c r="X6" s="22">
        <f>IF(X7="",NA(),X7)</f>
        <v>121.97</v>
      </c>
      <c r="Y6" s="22">
        <f t="shared" ref="Y6:AG6" si="4">IF(Y7="",NA(),Y7)</f>
        <v>116.37</v>
      </c>
      <c r="Z6" s="22">
        <f t="shared" si="4"/>
        <v>94.91</v>
      </c>
      <c r="AA6" s="22">
        <f t="shared" si="4"/>
        <v>120.34</v>
      </c>
      <c r="AB6" s="22">
        <f t="shared" si="4"/>
        <v>114.6</v>
      </c>
      <c r="AC6" s="22">
        <f t="shared" si="4"/>
        <v>109.02</v>
      </c>
      <c r="AD6" s="22">
        <f t="shared" si="4"/>
        <v>105.77</v>
      </c>
      <c r="AE6" s="22">
        <f t="shared" si="4"/>
        <v>104.82</v>
      </c>
      <c r="AF6" s="22">
        <f t="shared" si="4"/>
        <v>106.46</v>
      </c>
      <c r="AG6" s="22">
        <f t="shared" si="4"/>
        <v>103.41</v>
      </c>
      <c r="AH6" s="21" t="str">
        <f>IF(AH7="","",IF(AH7="-","【-】","【"&amp;SUBSTITUTE(TEXT(AH7,"#,##0.00"),"-","△")&amp;"】"))</f>
        <v>【107.26】</v>
      </c>
      <c r="AI6" s="22">
        <f>IF(AI7="",NA(),AI7)</f>
        <v>32.159999999999997</v>
      </c>
      <c r="AJ6" s="22">
        <f t="shared" ref="AJ6:AR6" si="5">IF(AJ7="",NA(),AJ7)</f>
        <v>6.92</v>
      </c>
      <c r="AK6" s="22">
        <f t="shared" si="5"/>
        <v>15.56</v>
      </c>
      <c r="AL6" s="21">
        <f t="shared" si="5"/>
        <v>0</v>
      </c>
      <c r="AM6" s="21">
        <f t="shared" si="5"/>
        <v>0</v>
      </c>
      <c r="AN6" s="22">
        <f t="shared" si="5"/>
        <v>11</v>
      </c>
      <c r="AO6" s="22">
        <f t="shared" si="5"/>
        <v>28.03</v>
      </c>
      <c r="AP6" s="22">
        <f t="shared" si="5"/>
        <v>26.73</v>
      </c>
      <c r="AQ6" s="22">
        <f t="shared" si="5"/>
        <v>27.85</v>
      </c>
      <c r="AR6" s="22">
        <f t="shared" si="5"/>
        <v>28</v>
      </c>
      <c r="AS6" s="21" t="str">
        <f>IF(AS7="","",IF(AS7="-","【-】","【"&amp;SUBSTITUTE(TEXT(AS7,"#,##0.00"),"-","△")&amp;"】"))</f>
        <v>【1.61】</v>
      </c>
      <c r="AT6" s="22">
        <f>IF(AT7="",NA(),AT7)</f>
        <v>72.47</v>
      </c>
      <c r="AU6" s="22">
        <f t="shared" ref="AU6:BC6" si="6">IF(AU7="",NA(),AU7)</f>
        <v>67.16</v>
      </c>
      <c r="AV6" s="22">
        <f t="shared" si="6"/>
        <v>40.29</v>
      </c>
      <c r="AW6" s="22">
        <f t="shared" si="6"/>
        <v>25.61</v>
      </c>
      <c r="AX6" s="22">
        <f t="shared" si="6"/>
        <v>34.549999999999997</v>
      </c>
      <c r="AY6" s="22">
        <f t="shared" si="6"/>
        <v>371.81</v>
      </c>
      <c r="AZ6" s="22">
        <f t="shared" si="6"/>
        <v>305.33999999999997</v>
      </c>
      <c r="BA6" s="22">
        <f t="shared" si="6"/>
        <v>310.01</v>
      </c>
      <c r="BB6" s="22">
        <f t="shared" si="6"/>
        <v>311.12</v>
      </c>
      <c r="BC6" s="22">
        <f t="shared" si="6"/>
        <v>293.51</v>
      </c>
      <c r="BD6" s="21" t="str">
        <f>IF(BD7="","",IF(BD7="-","【-】","【"&amp;SUBSTITUTE(TEXT(BD7,"#,##0.00"),"-","△")&amp;"】"))</f>
        <v>【239.69】</v>
      </c>
      <c r="BE6" s="22">
        <f>IF(BE7="",NA(),BE7)</f>
        <v>1886.74</v>
      </c>
      <c r="BF6" s="22">
        <f t="shared" ref="BF6:BN6" si="7">IF(BF7="",NA(),BF7)</f>
        <v>1648.82</v>
      </c>
      <c r="BG6" s="22">
        <f t="shared" si="7"/>
        <v>1514.25</v>
      </c>
      <c r="BH6" s="22">
        <f t="shared" si="7"/>
        <v>1400.98</v>
      </c>
      <c r="BI6" s="22">
        <f t="shared" si="7"/>
        <v>1328.23</v>
      </c>
      <c r="BJ6" s="22">
        <f t="shared" si="7"/>
        <v>465.85</v>
      </c>
      <c r="BK6" s="22">
        <f t="shared" si="7"/>
        <v>561.34</v>
      </c>
      <c r="BL6" s="22">
        <f t="shared" si="7"/>
        <v>538.33000000000004</v>
      </c>
      <c r="BM6" s="22">
        <f t="shared" si="7"/>
        <v>515.14</v>
      </c>
      <c r="BN6" s="22">
        <f t="shared" si="7"/>
        <v>498.34</v>
      </c>
      <c r="BO6" s="21" t="str">
        <f>IF(BO7="","",IF(BO7="-","【-】","【"&amp;SUBSTITUTE(TEXT(BO7,"#,##0.00"),"-","△")&amp;"】"))</f>
        <v>【264.86】</v>
      </c>
      <c r="BP6" s="22">
        <f>IF(BP7="",NA(),BP7)</f>
        <v>72.91</v>
      </c>
      <c r="BQ6" s="22">
        <f t="shared" ref="BQ6:BY6" si="8">IF(BQ7="",NA(),BQ7)</f>
        <v>76.78</v>
      </c>
      <c r="BR6" s="22">
        <f t="shared" si="8"/>
        <v>75.52</v>
      </c>
      <c r="BS6" s="22">
        <f t="shared" si="8"/>
        <v>81.040000000000006</v>
      </c>
      <c r="BT6" s="22">
        <f t="shared" si="8"/>
        <v>69.87</v>
      </c>
      <c r="BU6" s="22">
        <f t="shared" si="8"/>
        <v>92.39</v>
      </c>
      <c r="BV6" s="22">
        <f t="shared" si="8"/>
        <v>84.82</v>
      </c>
      <c r="BW6" s="22">
        <f t="shared" si="8"/>
        <v>82.29</v>
      </c>
      <c r="BX6" s="22">
        <f t="shared" si="8"/>
        <v>84.16</v>
      </c>
      <c r="BY6" s="22">
        <f t="shared" si="8"/>
        <v>81.45</v>
      </c>
      <c r="BZ6" s="21" t="str">
        <f>IF(BZ7="","",IF(BZ7="-","【-】","【"&amp;SUBSTITUTE(TEXT(BZ7,"#,##0.00"),"-","△")&amp;"】"))</f>
        <v>【97.59】</v>
      </c>
      <c r="CA6" s="22">
        <f>IF(CA7="",NA(),CA7)</f>
        <v>289.8</v>
      </c>
      <c r="CB6" s="22">
        <f t="shared" ref="CB6:CJ6" si="9">IF(CB7="",NA(),CB7)</f>
        <v>298.73</v>
      </c>
      <c r="CC6" s="22">
        <f t="shared" si="9"/>
        <v>312</v>
      </c>
      <c r="CD6" s="22">
        <f t="shared" si="9"/>
        <v>291.69</v>
      </c>
      <c r="CE6" s="22">
        <f t="shared" si="9"/>
        <v>340.44</v>
      </c>
      <c r="CF6" s="22">
        <f t="shared" si="9"/>
        <v>192.98</v>
      </c>
      <c r="CG6" s="22">
        <f t="shared" si="9"/>
        <v>224.82</v>
      </c>
      <c r="CH6" s="22">
        <f t="shared" si="9"/>
        <v>230.85</v>
      </c>
      <c r="CI6" s="22">
        <f t="shared" si="9"/>
        <v>230.21</v>
      </c>
      <c r="CJ6" s="22">
        <f t="shared" si="9"/>
        <v>240.31</v>
      </c>
      <c r="CK6" s="21" t="str">
        <f>IF(CK7="","",IF(CK7="-","【-】","【"&amp;SUBSTITUTE(TEXT(CK7,"#,##0.00"),"-","△")&amp;"】"))</f>
        <v>【181.66】</v>
      </c>
      <c r="CL6" s="22">
        <f>IF(CL7="",NA(),CL7)</f>
        <v>41.12</v>
      </c>
      <c r="CM6" s="22">
        <f t="shared" ref="CM6:CU6" si="10">IF(CM7="",NA(),CM7)</f>
        <v>40.549999999999997</v>
      </c>
      <c r="CN6" s="22">
        <f t="shared" si="10"/>
        <v>41.23</v>
      </c>
      <c r="CO6" s="22">
        <f t="shared" si="10"/>
        <v>54.06</v>
      </c>
      <c r="CP6" s="22">
        <f t="shared" si="10"/>
        <v>54.01</v>
      </c>
      <c r="CQ6" s="22">
        <f t="shared" si="10"/>
        <v>54.43</v>
      </c>
      <c r="CR6" s="22">
        <f t="shared" si="10"/>
        <v>50.09</v>
      </c>
      <c r="CS6" s="22">
        <f t="shared" si="10"/>
        <v>50.1</v>
      </c>
      <c r="CT6" s="22">
        <f t="shared" si="10"/>
        <v>49.76</v>
      </c>
      <c r="CU6" s="22">
        <f t="shared" si="10"/>
        <v>49.74</v>
      </c>
      <c r="CV6" s="21" t="str">
        <f>IF(CV7="","",IF(CV7="-","【-】","【"&amp;SUBSTITUTE(TEXT(CV7,"#,##0.00"),"-","△")&amp;"】"))</f>
        <v>【60.21】</v>
      </c>
      <c r="CW6" s="22">
        <f>IF(CW7="",NA(),CW7)</f>
        <v>77.17</v>
      </c>
      <c r="CX6" s="22">
        <f t="shared" ref="CX6:DF6" si="11">IF(CX7="",NA(),CX7)</f>
        <v>76.8</v>
      </c>
      <c r="CY6" s="22">
        <f t="shared" si="11"/>
        <v>73.900000000000006</v>
      </c>
      <c r="CZ6" s="22">
        <f t="shared" si="11"/>
        <v>76.95</v>
      </c>
      <c r="DA6" s="22">
        <f t="shared" si="11"/>
        <v>73.27</v>
      </c>
      <c r="DB6" s="22">
        <f t="shared" si="11"/>
        <v>79.44</v>
      </c>
      <c r="DC6" s="22">
        <f t="shared" si="11"/>
        <v>77.599999999999994</v>
      </c>
      <c r="DD6" s="22">
        <f t="shared" si="11"/>
        <v>77.3</v>
      </c>
      <c r="DE6" s="22">
        <f t="shared" si="11"/>
        <v>76.64</v>
      </c>
      <c r="DF6" s="22">
        <f t="shared" si="11"/>
        <v>75.37</v>
      </c>
      <c r="DG6" s="21" t="str">
        <f>IF(DG7="","",IF(DG7="-","【-】","【"&amp;SUBSTITUTE(TEXT(DG7,"#,##0.00"),"-","△")&amp;"】"))</f>
        <v>【89.21】</v>
      </c>
      <c r="DH6" s="22">
        <f>IF(DH7="",NA(),DH7)</f>
        <v>25.06</v>
      </c>
      <c r="DI6" s="22">
        <f t="shared" ref="DI6:DQ6" si="12">IF(DI7="",NA(),DI7)</f>
        <v>28.66</v>
      </c>
      <c r="DJ6" s="22">
        <f t="shared" si="12"/>
        <v>31.93</v>
      </c>
      <c r="DK6" s="22">
        <f t="shared" si="12"/>
        <v>35.159999999999997</v>
      </c>
      <c r="DL6" s="22">
        <f t="shared" si="12"/>
        <v>38.26</v>
      </c>
      <c r="DM6" s="22">
        <f t="shared" si="12"/>
        <v>49.39</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2">
        <f t="shared" si="13"/>
        <v>5.49</v>
      </c>
      <c r="DW6" s="22">
        <f t="shared" si="13"/>
        <v>20.22</v>
      </c>
      <c r="DX6" s="22">
        <f t="shared" si="13"/>
        <v>18.57</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153851</v>
      </c>
      <c r="D7" s="24">
        <v>46</v>
      </c>
      <c r="E7" s="24">
        <v>1</v>
      </c>
      <c r="F7" s="24">
        <v>0</v>
      </c>
      <c r="G7" s="24">
        <v>1</v>
      </c>
      <c r="H7" s="24" t="s">
        <v>93</v>
      </c>
      <c r="I7" s="24" t="s">
        <v>94</v>
      </c>
      <c r="J7" s="24" t="s">
        <v>95</v>
      </c>
      <c r="K7" s="24" t="s">
        <v>96</v>
      </c>
      <c r="L7" s="24" t="s">
        <v>97</v>
      </c>
      <c r="M7" s="24" t="s">
        <v>98</v>
      </c>
      <c r="N7" s="25" t="s">
        <v>99</v>
      </c>
      <c r="O7" s="25">
        <v>40.270000000000003</v>
      </c>
      <c r="P7" s="25">
        <v>99.3</v>
      </c>
      <c r="Q7" s="25">
        <v>4939</v>
      </c>
      <c r="R7" s="25">
        <v>9047</v>
      </c>
      <c r="S7" s="25">
        <v>952.89</v>
      </c>
      <c r="T7" s="25">
        <v>9.49</v>
      </c>
      <c r="U7" s="25">
        <v>8856</v>
      </c>
      <c r="V7" s="25">
        <v>29.73</v>
      </c>
      <c r="W7" s="25">
        <v>297.88</v>
      </c>
      <c r="X7" s="25">
        <v>121.97</v>
      </c>
      <c r="Y7" s="25">
        <v>116.37</v>
      </c>
      <c r="Z7" s="25">
        <v>94.91</v>
      </c>
      <c r="AA7" s="25">
        <v>120.34</v>
      </c>
      <c r="AB7" s="25">
        <v>114.6</v>
      </c>
      <c r="AC7" s="25">
        <v>109.02</v>
      </c>
      <c r="AD7" s="25">
        <v>105.77</v>
      </c>
      <c r="AE7" s="25">
        <v>104.82</v>
      </c>
      <c r="AF7" s="25">
        <v>106.46</v>
      </c>
      <c r="AG7" s="25">
        <v>103.41</v>
      </c>
      <c r="AH7" s="25">
        <v>107.26</v>
      </c>
      <c r="AI7" s="25">
        <v>32.159999999999997</v>
      </c>
      <c r="AJ7" s="25">
        <v>6.92</v>
      </c>
      <c r="AK7" s="25">
        <v>15.56</v>
      </c>
      <c r="AL7" s="25">
        <v>0</v>
      </c>
      <c r="AM7" s="25">
        <v>0</v>
      </c>
      <c r="AN7" s="25">
        <v>11</v>
      </c>
      <c r="AO7" s="25">
        <v>28.03</v>
      </c>
      <c r="AP7" s="25">
        <v>26.73</v>
      </c>
      <c r="AQ7" s="25">
        <v>27.85</v>
      </c>
      <c r="AR7" s="25">
        <v>28</v>
      </c>
      <c r="AS7" s="25">
        <v>1.61</v>
      </c>
      <c r="AT7" s="25">
        <v>72.47</v>
      </c>
      <c r="AU7" s="25">
        <v>67.16</v>
      </c>
      <c r="AV7" s="25">
        <v>40.29</v>
      </c>
      <c r="AW7" s="25">
        <v>25.61</v>
      </c>
      <c r="AX7" s="25">
        <v>34.549999999999997</v>
      </c>
      <c r="AY7" s="25">
        <v>371.81</v>
      </c>
      <c r="AZ7" s="25">
        <v>305.33999999999997</v>
      </c>
      <c r="BA7" s="25">
        <v>310.01</v>
      </c>
      <c r="BB7" s="25">
        <v>311.12</v>
      </c>
      <c r="BC7" s="25">
        <v>293.51</v>
      </c>
      <c r="BD7" s="25">
        <v>239.69</v>
      </c>
      <c r="BE7" s="25">
        <v>1886.74</v>
      </c>
      <c r="BF7" s="25">
        <v>1648.82</v>
      </c>
      <c r="BG7" s="25">
        <v>1514.25</v>
      </c>
      <c r="BH7" s="25">
        <v>1400.98</v>
      </c>
      <c r="BI7" s="25">
        <v>1328.23</v>
      </c>
      <c r="BJ7" s="25">
        <v>465.85</v>
      </c>
      <c r="BK7" s="25">
        <v>561.34</v>
      </c>
      <c r="BL7" s="25">
        <v>538.33000000000004</v>
      </c>
      <c r="BM7" s="25">
        <v>515.14</v>
      </c>
      <c r="BN7" s="25">
        <v>498.34</v>
      </c>
      <c r="BO7" s="25">
        <v>264.86</v>
      </c>
      <c r="BP7" s="25">
        <v>72.91</v>
      </c>
      <c r="BQ7" s="25">
        <v>76.78</v>
      </c>
      <c r="BR7" s="25">
        <v>75.52</v>
      </c>
      <c r="BS7" s="25">
        <v>81.040000000000006</v>
      </c>
      <c r="BT7" s="25">
        <v>69.87</v>
      </c>
      <c r="BU7" s="25">
        <v>92.39</v>
      </c>
      <c r="BV7" s="25">
        <v>84.82</v>
      </c>
      <c r="BW7" s="25">
        <v>82.29</v>
      </c>
      <c r="BX7" s="25">
        <v>84.16</v>
      </c>
      <c r="BY7" s="25">
        <v>81.45</v>
      </c>
      <c r="BZ7" s="25">
        <v>97.59</v>
      </c>
      <c r="CA7" s="25">
        <v>289.8</v>
      </c>
      <c r="CB7" s="25">
        <v>298.73</v>
      </c>
      <c r="CC7" s="25">
        <v>312</v>
      </c>
      <c r="CD7" s="25">
        <v>291.69</v>
      </c>
      <c r="CE7" s="25">
        <v>340.44</v>
      </c>
      <c r="CF7" s="25">
        <v>192.98</v>
      </c>
      <c r="CG7" s="25">
        <v>224.82</v>
      </c>
      <c r="CH7" s="25">
        <v>230.85</v>
      </c>
      <c r="CI7" s="25">
        <v>230.21</v>
      </c>
      <c r="CJ7" s="25">
        <v>240.31</v>
      </c>
      <c r="CK7" s="25">
        <v>181.66</v>
      </c>
      <c r="CL7" s="25">
        <v>41.12</v>
      </c>
      <c r="CM7" s="25">
        <v>40.549999999999997</v>
      </c>
      <c r="CN7" s="25">
        <v>41.23</v>
      </c>
      <c r="CO7" s="25">
        <v>54.06</v>
      </c>
      <c r="CP7" s="25">
        <v>54.01</v>
      </c>
      <c r="CQ7" s="25">
        <v>54.43</v>
      </c>
      <c r="CR7" s="25">
        <v>50.09</v>
      </c>
      <c r="CS7" s="25">
        <v>50.1</v>
      </c>
      <c r="CT7" s="25">
        <v>49.76</v>
      </c>
      <c r="CU7" s="25">
        <v>49.74</v>
      </c>
      <c r="CV7" s="25">
        <v>60.21</v>
      </c>
      <c r="CW7" s="25">
        <v>77.17</v>
      </c>
      <c r="CX7" s="25">
        <v>76.8</v>
      </c>
      <c r="CY7" s="25">
        <v>73.900000000000006</v>
      </c>
      <c r="CZ7" s="25">
        <v>76.95</v>
      </c>
      <c r="DA7" s="25">
        <v>73.27</v>
      </c>
      <c r="DB7" s="25">
        <v>79.44</v>
      </c>
      <c r="DC7" s="25">
        <v>77.599999999999994</v>
      </c>
      <c r="DD7" s="25">
        <v>77.3</v>
      </c>
      <c r="DE7" s="25">
        <v>76.64</v>
      </c>
      <c r="DF7" s="25">
        <v>75.37</v>
      </c>
      <c r="DG7" s="25">
        <v>89.21</v>
      </c>
      <c r="DH7" s="25">
        <v>25.06</v>
      </c>
      <c r="DI7" s="25">
        <v>28.66</v>
      </c>
      <c r="DJ7" s="25">
        <v>31.93</v>
      </c>
      <c r="DK7" s="25">
        <v>35.159999999999997</v>
      </c>
      <c r="DL7" s="25">
        <v>38.26</v>
      </c>
      <c r="DM7" s="25">
        <v>49.39</v>
      </c>
      <c r="DN7" s="25">
        <v>48.41</v>
      </c>
      <c r="DO7" s="25">
        <v>50.02</v>
      </c>
      <c r="DP7" s="25">
        <v>51.38</v>
      </c>
      <c r="DQ7" s="25">
        <v>52.3</v>
      </c>
      <c r="DR7" s="25">
        <v>52.41</v>
      </c>
      <c r="DS7" s="25">
        <v>0</v>
      </c>
      <c r="DT7" s="25">
        <v>0</v>
      </c>
      <c r="DU7" s="25">
        <v>0</v>
      </c>
      <c r="DV7" s="25">
        <v>5.49</v>
      </c>
      <c r="DW7" s="25">
        <v>20.22</v>
      </c>
      <c r="DX7" s="25">
        <v>18.57</v>
      </c>
      <c r="DY7" s="25">
        <v>18.64</v>
      </c>
      <c r="DZ7" s="25">
        <v>19.510000000000002</v>
      </c>
      <c r="EA7" s="25">
        <v>21.6</v>
      </c>
      <c r="EB7" s="25">
        <v>23.36</v>
      </c>
      <c r="EC7" s="25">
        <v>26.78</v>
      </c>
      <c r="ED7" s="25">
        <v>0</v>
      </c>
      <c r="EE7" s="25">
        <v>0</v>
      </c>
      <c r="EF7" s="25">
        <v>0</v>
      </c>
      <c r="EG7" s="25">
        <v>0</v>
      </c>
      <c r="EH7" s="25">
        <v>0</v>
      </c>
      <c r="EI7" s="25">
        <v>0.44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JWS24047</dc:creator>
  <cp:lastModifiedBy>jws25063</cp:lastModifiedBy>
  <cp:lastPrinted>2026-01-26T00:57:01Z</cp:lastPrinted>
  <dcterms:created xsi:type="dcterms:W3CDTF">2026-02-23T01:43:32Z</dcterms:created>
  <dcterms:modified xsi:type="dcterms:W3CDTF">2026-03-17T01:38:07Z</dcterms:modified>
</cp:coreProperties>
</file>