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JWS22008\Desktop\"/>
    </mc:Choice>
  </mc:AlternateContent>
  <xr:revisionPtr revIDLastSave="0" documentId="8_{4009BE38-34D7-4D33-B61B-7040512ECB94}" xr6:coauthVersionLast="47" xr6:coauthVersionMax="47" xr10:uidLastSave="{00000000-0000-0000-0000-000000000000}"/>
  <bookViews>
    <workbookView xWindow="-120" yWindow="-120" windowWidth="20730" windowHeight="11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<sst xmlns="http://schemas.openxmlformats.org/spreadsheetml/2006/main" count="1101" uniqueCount="574">
  <si>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</si>
  <si>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</si>
  <si>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</si>
  <si>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</si>
  <si>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</si>
  <si>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</si>
  <si>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</si>
  <si>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</si>
  <si>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</si>
  <si>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</si>
  <si>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</si>
  <si>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</si>
  <si>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</si>
  <si>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</si>
  <si>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</si>
  <si>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</si>
  <si>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</si>
  <si>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</si>
  <si>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</si>
  <si>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</si>
  <si>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</si>
  <si>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</si>
  <si>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</si>
  <si>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</si>
  <si>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</si>
  <si>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</si>
  <si>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</si>
  <si>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</si>
  <si>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</si>
  <si>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</si>
  <si>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</si>
  <si>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</si>
  <si>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</si>
  <si>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</si>
  <si>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</si>
  <si>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</si>
  <si>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</si>
  <si>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</si>
  <si>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</si>
  <si>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</si>
  <si>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</si>
  <si>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</si>
  <si>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</si>
  <si>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</si>
  <si>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</si>
  <si>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</si>
  <si>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</si>
  <si>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</si>
  <si>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</si>
  <si>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</si>
  <si>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</si>
  <si>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</si>
  <si>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</si>
  <si>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</si>
  <si>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</si>
  <si>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</si>
  <si>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</si>
  <si>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</si>
  <si>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</si>
  <si>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</si>
  <si>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</si>
  <si>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</si>
  <si>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</si>
  <si>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</si>
  <si>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</si>
  <si>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</si>
  <si>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</si>
  <si>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</si>
  <si>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</si>
  <si>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</si>
  <si>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</si>
  <si>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</si>
  <si>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</si>
  <si>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</si>
  <si>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</si>
  <si>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</si>
  <si>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</si>
  <si>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</si>
  <si>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</si>
  <si>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</si>
  <si>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</si>
  <si>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</si>
  <si>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</si>
  <si>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</si>
  <si>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</si>
  <si>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</si>
  <si>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</si>
  <si>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</si>
  <si>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</si>
  <si>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</si>
  <si>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</si>
  <si>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</si>
  <si>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</si>
  <si>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</si>
  <si>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</si>
  <si>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</si>
  <si>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</si>
  <si>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</si>
  <si>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</si>
  <si>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</si>
  <si>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</si>
  <si>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</si>
  <si>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</si>
  <si>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</si>
  <si>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</si>
  <si>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</si>
  <si>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</si>
  <si>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</si>
  <si>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</si>
  <si>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</si>
  <si>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</si>
  <si>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</si>
  <si>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</si>
  <si>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</si>
  <si>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</si>
  <si>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</si>
  <si>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</si>
  <si>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</si>
  <si>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</si>
  <si>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</si>
  <si>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</si>
  <si>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</si>
  <si>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</si>
  <si>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</si>
  <si>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</si>
  <si>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</si>
  <si>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</si>
  <si>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</si>
  <si>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</si>
  <si>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</si>
  <si>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</si>
  <si>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</si>
  <si>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</si>
  <si>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</si>
  <si>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</si>
  <si>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</si>
  <si>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</si>
  <si>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</si>
  <si>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</si>
  <si>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</si>
  <si>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</si>
  <si>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</si>
  <si>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</si>
  <si>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</si>
  <si>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</si>
  <si>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</si>
  <si>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</si>
  <si>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</si>
  <si>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</si>
  <si>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</si>
  <si>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</si>
  <si>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</si>
  <si>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</si>
  <si>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</si>
  <si>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</si>
  <si>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</si>
  <si>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</si>
  <si>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</si>
  <si>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</si>
  <si>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</si>
  <si>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</si>
  <si>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</si>
  <si>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</si>
  <si>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</si>
  <si>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</si>
  <si>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</si>
  <si>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</si>
  <si>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</si>
  <si>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</si>
  <si>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</si>
  <si>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</si>
  <si>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</si>
  <si>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</si>
  <si>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</si>
  <si>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</si>
  <si>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</si>
  <si>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</si>
  <si>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</si>
  <si>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</si>
  <si>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</si>
  <si>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</si>
  <si>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</si>
  <si>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</si>
  <si>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</si>
  <si>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</si>
  <si>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</si>
  <si>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</si>
  <si>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</si>
  <si>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</si>
  <si>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</si>
  <si>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</si>
  <si>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</si>
  <si>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</si>
  <si>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</si>
  <si>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</si>
  <si>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</si>
  <si>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</si>
  <si>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</si>
  <si>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</si>
  <si>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</si>
  <si>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</si>
  <si>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</si>
  <si>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</si>
  <si>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新潟県阿賀町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</si>
  <si>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</si>
  <si>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</si>
  <si>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</si>
  <si>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</si>
  <si>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</si>
  <si>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</si>
  <si>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</si>
  <si>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</si>
  <si>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</si>
  <si>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</si>
  <si>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</si>
  <si>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</si>
  <si>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</si>
  <si>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</si>
  <si>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</si>
  <si>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</si>
  <si>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</si>
  <si>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</si>
  <si>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</si>
  <si>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</si>
  <si>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</si>
  <si>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</si>
  <si>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</si>
  <si>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</si>
  <si>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</si>
  <si>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</si>
  <si>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</si>
  <si>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</si>
  <si>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</si>
  <si>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</si>
  <si>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</si>
  <si>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</si>
  <si>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</si>
  <si>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</si>
  <si>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</si>
  <si>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</si>
  <si>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</si>
  <si>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</si>
  <si>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</si>
  <si>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</si>
  <si>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</si>
  <si>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</si>
  <si>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</si>
  <si>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</si>
  <si>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</si>
  <si>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</si>
  <si>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</si>
  <si>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</si>
  <si>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</si>
  <si>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</si>
  <si>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</si>
  <si>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</si>
  <si>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</si>
  <si>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</si>
  <si>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</si>
  <si>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</si>
  <si>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</si>
  <si>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</si>
  <si>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</si>
  <si>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</si>
  <si>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</si>
  <si>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</si>
  <si>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</si>
  <si>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</si>
  <si>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</si>
  <si>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</si>
  <si>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</si>
  <si>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</si>
  <si>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</si>
  <si>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</si>
  <si>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</si>
  <si>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</si>
  <si>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</si>
  <si>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</si>
  <si>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</si>
  <si>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</si>
  <si>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</si>
  <si>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</si>
  <si>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</si>
  <si>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</si>
  <si>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</si>
  <si>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</si>
  <si>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</si>
  <si>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</si>
  <si>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</si>
  <si>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</si>
  <si>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</si>
  <si>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</si>
  <si>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</si>
  <si>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</si>
  <si>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</si>
  <si>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</si>
  <si>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</si>
  <si>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</si>
  <si>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</si>
  <si>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</si>
  <si>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</si>
  <si>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</si>
  <si>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</si>
  <si>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</si>
  <si>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</si>
  <si>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</si>
  <si>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</si>
  <si>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</si>
  <si>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</si>
  <si>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</si>
  <si>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</si>
  <si>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</si>
  <si>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</si>
  <si>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</si>
  <si>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</si>
  <si>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</si>
  <si>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</si>
  <si>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</si>
  <si>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</si>
  <si>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</si>
  <si>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</si>
  <si>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</si>
  <si>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</si>
  <si>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</si>
  <si>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</si>
  <si>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</si>
  <si>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</si>
  <si>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</si>
  <si>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</si>
  <si>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</si>
  <si>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</si>
  <si>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</si>
  <si>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</si>
  <si>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</si>
  <si>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</si>
  <si>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</si>
  <si>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</si>
  <si>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</si>
  <si>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</si>
  <si>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</si>
  <si>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</si>
  <si>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</si>
  <si>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</si>
  <si>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</si>
  <si>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</si>
  <si>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</si>
  <si>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</si>
  <si>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</si>
  <si>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</si>
  <si>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</si>
  <si>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</si>
  <si>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</si>
  <si>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</si>
  <si>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</si>
  <si>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新潟県阿賀町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</si>
  <si>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</si>
  <si>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</si>
  <si>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</si>
  <si>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</si>
  <si>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</si>
  <si>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</si>
  <si>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</si>
  <si>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</si>
  <si>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</si>
  <si>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</si>
  <si>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</si>
  <si>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</si>
  <si>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</si>
  <si>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</si>
  <si>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</si>
  <si>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</si>
  <si>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</si>
  <si>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</si>
  <si>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</si>
  <si>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</si>
  <si>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</si>
  <si>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町営スキー場事業特別会計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</si>
  <si>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</si>
  <si>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</si>
  <si>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</si>
  <si>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</si>
  <si>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</si>
  <si>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</si>
  <si>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</si>
  <si>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</si>
  <si>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</si>
  <si>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</si>
  <si>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</si>
  <si>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</si>
  <si>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</si>
  <si>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</si>
  <si>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</si>
  <si>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</si>
  <si>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</si>
  <si>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</si>
  <si>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</si>
  <si>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</si>
  <si>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</si>
  <si>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</si>
  <si>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</si>
  <si>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</si>
  <si>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</si>
  <si>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</si>
  <si>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</si>
  <si>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</si>
  <si>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</si>
  <si>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</si>
  <si>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</si>
  <si>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</si>
  <si>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</si>
  <si>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</si>
  <si>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</si>
  <si>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</si>
  <si>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</si>
  <si>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</si>
  <si>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</si>
  <si>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</si>
  <si>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</si>
  <si>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</si>
  <si>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</si>
  <si>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</si>
  <si>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</si>
  <si>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</si>
  <si>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</si>
  <si>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</si>
  <si>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</si>
  <si>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</si>
  <si>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</si>
  <si>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</si>
  <si>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</si>
  <si>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</si>
  <si>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</si>
  <si>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</si>
  <si>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</si>
  <si>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</si>
  <si>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</si>
  <si>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</si>
  <si>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</si>
  <si>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</si>
  <si>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</si>
  <si>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</si>
  <si>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</si>
  <si>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</si>
  <si>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</si>
  <si>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</si>
  <si>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</si>
  <si>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</si>
  <si>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</si>
  <si>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</si>
  <si>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</si>
  <si>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</si>
  <si>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</si>
  <si>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</si>
  <si>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</si>
  <si>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</si>
  <si>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</si>
  <si>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</si>
  <si>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</si>
  <si>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</si>
  <si>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</si>
  <si>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</si>
  <si>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</si>
  <si>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</si>
  <si>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</si>
  <si>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</si>
  <si>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</si>
  <si>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</si>
  <si>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</si>
  <si>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</si>
  <si>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</si>
  <si>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</si>
  <si>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</si>
  <si>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</si>
  <si>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</si>
  <si>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</si>
  <si>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</si>
  <si>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</si>
  <si>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</si>
  <si>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</si>
  <si>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</si>
  <si>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</si>
  <si>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</si>
  <si>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</si>
  <si>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</si>
  <si>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</si>
  <si>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</si>
  <si>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</si>
  <si>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</si>
  <si>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</si>
  <si>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</si>
  <si>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</si>
  <si>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</si>
  <si>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</si>
  <si>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</si>
  <si>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</si>
  <si>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</si>
  <si>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</si>
  <si>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</si>
  <si>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</si>
  <si>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</si>
  <si>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</si>
  <si>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</si>
  <si>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</si>
  <si>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</si>
  <si>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</si>
  <si>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</si>
  <si>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</si>
  <si>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</si>
  <si>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</si>
  <si>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</si>
  <si>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</si>
  <si>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</si>
  <si>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</si>
  <si>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</si>
  <si>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</si>
  <si>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</si>
  <si>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</si>
  <si>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</si>
  <si>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</si>
  <si>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</si>
  <si>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</si>
  <si>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</si>
  <si>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</si>
  <si>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</si>
  <si>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</si>
  <si>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</si>
  <si>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</si>
  <si>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</si>
  <si>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</si>
  <si>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</si>
  <si>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</si>
  <si>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</si>
  <si>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</si>
  <si>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4.13</t>
  </si>
  <si>
    <t>▲ 0.74</t>
  </si>
  <si>
    <t>▲ 0.58</t>
  </si>
  <si>
    <t>一般会計</t>
  </si>
  <si>
    <t>下水道事業会計</t>
  </si>
  <si>
    <t>水道事業会計</t>
  </si>
  <si>
    <t>介護保険特別会計（保険事業勘定）</t>
  </si>
  <si>
    <t>国民健康保険特別会計</t>
  </si>
  <si>
    <t>診療所特別会計</t>
  </si>
  <si>
    <t>後期高齢者医療特別会計</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</si>
  <si>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</si>
  <si>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</si>
  <si>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</si>
  <si>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</si>
  <si>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</si>
  <si>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</si>
  <si>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</si>
  <si>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</si>
  <si>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上川農業振興公社</t>
    <rPh sb="0" eb="2">
      <t>カミカワ</t>
    </rPh>
    <rPh sb="2" eb="4">
      <t>ノウギョウ</t>
    </rPh>
    <rPh sb="4" eb="6">
      <t>シンコウ</t>
    </rPh>
    <rPh sb="6" eb="8">
      <t>コウシャ</t>
    </rPh>
    <phoneticPr fontId="38"/>
  </si>
  <si>
    <t>-</t>
    <phoneticPr fontId="38"/>
  </si>
  <si>
    <t>三川農業振興公社</t>
    <rPh sb="0" eb="2">
      <t>ミカワ</t>
    </rPh>
    <rPh sb="2" eb="4">
      <t>ノウギョウ</t>
    </rPh>
    <rPh sb="4" eb="6">
      <t>シンコウ</t>
    </rPh>
    <rPh sb="6" eb="8">
      <t>コウシャ</t>
    </rPh>
    <phoneticPr fontId="38"/>
  </si>
  <si>
    <t>〇</t>
    <phoneticPr fontId="38"/>
  </si>
  <si>
    <t>阿賀の里</t>
    <rPh sb="0" eb="2">
      <t>アガ</t>
    </rPh>
    <rPh sb="3" eb="4">
      <t>サト</t>
    </rPh>
    <phoneticPr fontId="38"/>
  </si>
  <si>
    <t>さくら福祉保健事務組合【一般会計】</t>
    <rPh sb="3" eb="11">
      <t>フクシホケンジムクミアイ</t>
    </rPh>
    <rPh sb="12" eb="16">
      <t>イッパンカイケイ</t>
    </rPh>
    <phoneticPr fontId="38"/>
  </si>
  <si>
    <t>さくら福祉保健事務組合【病院事業会計】</t>
    <rPh sb="3" eb="11">
      <t>フクシホケンジムクミアイ</t>
    </rPh>
    <rPh sb="12" eb="18">
      <t>ビョウインジギョウカイケイ</t>
    </rPh>
    <phoneticPr fontId="38"/>
  </si>
  <si>
    <t>新潟県中東福祉事務組合</t>
    <rPh sb="0" eb="5">
      <t>ニイガタケンチュウトウ</t>
    </rPh>
    <rPh sb="5" eb="11">
      <t>フクシジムクミアイ</t>
    </rPh>
    <phoneticPr fontId="38"/>
  </si>
  <si>
    <t>五泉地域衛生施設組合</t>
    <rPh sb="0" eb="10">
      <t>ゴセンチイキエイセイシセツクミアイ</t>
    </rPh>
    <phoneticPr fontId="38"/>
  </si>
  <si>
    <t>新潟県市町村総合事務組合【一般会計】</t>
    <rPh sb="0" eb="6">
      <t>ニイガタケンシチョウソン</t>
    </rPh>
    <rPh sb="6" eb="12">
      <t>ソウゴウジムクミアイ</t>
    </rPh>
    <rPh sb="13" eb="17">
      <t>イッパンカイケイ</t>
    </rPh>
    <phoneticPr fontId="38"/>
  </si>
  <si>
    <t>新潟県市町村総合事務組合【職員退職手当支給事業特別会計】</t>
    <rPh sb="0" eb="6">
      <t>ニイガタケンシチョウソン</t>
    </rPh>
    <rPh sb="6" eb="12">
      <t>ソウゴウジムクミアイ</t>
    </rPh>
    <rPh sb="13" eb="27">
      <t>ショクインタイショクテアテシキュウジギョウトクベツカイケイ</t>
    </rPh>
    <phoneticPr fontId="38"/>
  </si>
  <si>
    <t>新潟県市町村総合事務組合【消防団員等公務災害補償事業特別会計】</t>
    <rPh sb="0" eb="12">
      <t>ニイガタケンシチョウソンソウゴウジムクミアイ</t>
    </rPh>
    <rPh sb="13" eb="15">
      <t>ショウボウ</t>
    </rPh>
    <rPh sb="15" eb="18">
      <t>ダンイントウ</t>
    </rPh>
    <rPh sb="18" eb="22">
      <t>コウムサイガイ</t>
    </rPh>
    <rPh sb="22" eb="30">
      <t>ホショウジギョウトクベツカイケイ</t>
    </rPh>
    <phoneticPr fontId="38"/>
  </si>
  <si>
    <t>新潟県市町村総合事務組合【消防賞じゅつ金支給事業特別会計】</t>
    <rPh sb="0" eb="12">
      <t>ニイガタケンシチョウソンソウゴウジムクミアイ</t>
    </rPh>
    <rPh sb="13" eb="15">
      <t>ショウボウ</t>
    </rPh>
    <rPh sb="15" eb="16">
      <t>ショウ</t>
    </rPh>
    <rPh sb="19" eb="20">
      <t>キン</t>
    </rPh>
    <rPh sb="20" eb="24">
      <t>シキュウジギョウ</t>
    </rPh>
    <rPh sb="24" eb="28">
      <t>トクベツカイケイ</t>
    </rPh>
    <phoneticPr fontId="38"/>
  </si>
  <si>
    <t>新潟県市町村総合事務組合【非常勤職員公務災害補償等特別会計】</t>
    <rPh sb="13" eb="18">
      <t>ヒジョウキンショクイン</t>
    </rPh>
    <rPh sb="18" eb="22">
      <t>コウムサイガイ</t>
    </rPh>
    <rPh sb="22" eb="29">
      <t>ホショウトウトクベツカイケイ</t>
    </rPh>
    <phoneticPr fontId="38"/>
  </si>
  <si>
    <t>新潟県市町村総合事務組合【交通災害共済事業特別会計】</t>
    <rPh sb="13" eb="25">
      <t>コウツウサイガイキョウサイジギョウトクベツカイケイ</t>
    </rPh>
    <phoneticPr fontId="38"/>
  </si>
  <si>
    <t>新潟県後期高齢者医療広域連合【一般会計】</t>
    <rPh sb="0" eb="14">
      <t>ニイガタケンコウキコウレイシャイリョウコウイキレンゴウ</t>
    </rPh>
    <rPh sb="15" eb="19">
      <t>イッパンカイケイ</t>
    </rPh>
    <phoneticPr fontId="38"/>
  </si>
  <si>
    <t>新潟県後期高齢者医療広域連合【後期高齢者医療特別会計】</t>
    <rPh sb="15" eb="26">
      <t>コウキコウレイシャイリョウトクベツカイケイ</t>
    </rPh>
    <phoneticPr fontId="38"/>
  </si>
  <si>
    <t>過疎地域持続的発展事業基金</t>
    <phoneticPr fontId="5"/>
  </si>
  <si>
    <t>町有施設建設準備基金</t>
    <phoneticPr fontId="5"/>
  </si>
  <si>
    <t>合併振興基金</t>
    <phoneticPr fontId="5"/>
  </si>
  <si>
    <t>森林環境基金</t>
    <phoneticPr fontId="5"/>
  </si>
  <si>
    <t>地域福祉基金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</si>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</sst>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AB2-41C5-9D64-033FC6D3B3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111221</c:v>
                </c:pt>
                <c:pt idx="1">
                  <c:v>126017</c:v>
                </c:pt>
                <c:pt idx="2">
                  <c:v>104599</c:v>
                </c:pt>
                <c:pt idx="3">
                  <c:v>192040</c:v>
                </c:pt>
                <c:pt idx="4">
                  <c:v>169429</c:v>
                </c:pt>
              </c:numCache>
            </c:numRef>
          </c:val>
          <c:smooth val="0"/>
          <c:extLst>
            <c:ext xmlns:c16="http://schemas.microsoft.com/office/drawing/2014/chart" uri="{C3380CC4-5D6E-409C-BE32-E72D297353CC}">
              <c16:uniqueId val="{00000001-FAB2-41C5-9D64-033FC6D3B3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10.24</c:v>
                </c:pt>
                <c:pt idx="2">
                  <c:v>7.29</c:v>
                </c:pt>
                <c:pt idx="3">
                  <c:v>5.35</c:v>
                </c:pt>
                <c:pt idx="4">
                  <c:v>9.27</c:v>
                </c:pt>
              </c:numCache>
            </c:numRef>
          </c:val>
          <c:extLst>
            <c:ext xmlns:c16="http://schemas.microsoft.com/office/drawing/2014/chart" uri="{C3380CC4-5D6E-409C-BE32-E72D297353CC}">
              <c16:uniqueId val="{00000000-DE43-4C53-89CC-3AF2ED069A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26.46</c:v>
                </c:pt>
                <c:pt idx="1">
                  <c:v>29.14</c:v>
                </c:pt>
                <c:pt idx="2">
                  <c:v>33.14</c:v>
                </c:pt>
                <c:pt idx="3">
                  <c:v>34.94</c:v>
                </c:pt>
                <c:pt idx="4">
                  <c:v>34.51</c:v>
                </c:pt>
              </c:numCache>
            </c:numRef>
          </c:val>
          <c:extLst>
            <c:ext xmlns:c16="http://schemas.microsoft.com/office/drawing/2014/chart" uri="{C3380CC4-5D6E-409C-BE32-E72D297353CC}">
              <c16:uniqueId val="{00000001-DE43-4C53-89CC-3AF2ED069A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-4.13</c:v>
                </c:pt>
                <c:pt idx="1">
                  <c:v>8.58</c:v>
                </c:pt>
                <c:pt idx="2">
                  <c:v>-0.74</c:v>
                </c:pt>
                <c:pt idx="3">
                  <c:v>-0.57999999999999996</c:v>
                </c:pt>
                <c:pt idx="4">
                  <c:v>3.7</c:v>
                </c:pt>
              </c:numCache>
            </c:numRef>
          </c:val>
          <c:smooth val="0"/>
          <c:extLst>
            <c:ext xmlns:c16="http://schemas.microsoft.com/office/drawing/2014/chart" uri="{C3380CC4-5D6E-409C-BE32-E72D297353CC}">
              <c16:uniqueId val="{00000002-DE43-4C53-89CC-3AF2ED069A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0.16</c:v>
                </c:pt>
                <c:pt idx="4">
                  <c:v>#N/A</c:v>
                </c:pt>
                <c:pt idx="5">
                  <c:v>0.01</c:v>
                </c:pt>
                <c:pt idx="6">
                  <c:v>#N/A</c:v>
                </c:pt>
                <c:pt idx="7">
                  <c:v>0.62</c:v>
                </c:pt>
                <c:pt idx="8">
                  <c:v>#N/A</c:v>
                </c:pt>
                <c:pt idx="9">
                  <c:v>0</c:v>
                </c:pt>
              </c:numCache>
            </c:numRef>
          </c:val>
          <c:extLst>
            <c:ext xmlns:c16="http://schemas.microsoft.com/office/drawing/2014/chart" uri="{C3380CC4-5D6E-409C-BE32-E72D297353CC}">
              <c16:uniqueId val="{00000000-B381-4A77-AC3A-D9AD980B5F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81-4A77-AC3A-D9AD980B5FC7}"/>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81-4A77-AC3A-D9AD980B5F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381-4A77-AC3A-D9AD980B5FC7}"/>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81-4A77-AC3A-D9AD980B5F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0.19</c:v>
                </c:pt>
                <c:pt idx="4">
                  <c:v>#N/A</c:v>
                </c:pt>
                <c:pt idx="5">
                  <c:v>0.1</c:v>
                </c:pt>
                <c:pt idx="6">
                  <c:v>#N/A</c:v>
                </c:pt>
                <c:pt idx="7">
                  <c:v>0.27</c:v>
                </c:pt>
                <c:pt idx="8">
                  <c:v>#N/A</c:v>
                </c:pt>
                <c:pt idx="9">
                  <c:v>0.23</c:v>
                </c:pt>
              </c:numCache>
            </c:numRef>
          </c:val>
          <c:extLst>
            <c:ext xmlns:c16="http://schemas.microsoft.com/office/drawing/2014/chart" uri="{C3380CC4-5D6E-409C-BE32-E72D297353CC}">
              <c16:uniqueId val="{00000005-B381-4A77-AC3A-D9AD980B5FC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0.35</c:v>
                </c:pt>
                <c:pt idx="4">
                  <c:v>#N/A</c:v>
                </c:pt>
                <c:pt idx="5">
                  <c:v>0.5</c:v>
                </c:pt>
                <c:pt idx="6">
                  <c:v>#N/A</c:v>
                </c:pt>
                <c:pt idx="7">
                  <c:v>0.41</c:v>
                </c:pt>
                <c:pt idx="8">
                  <c:v>#N/A</c:v>
                </c:pt>
                <c:pt idx="9">
                  <c:v>0.25</c:v>
                </c:pt>
              </c:numCache>
            </c:numRef>
          </c:val>
          <c:extLst>
            <c:ext xmlns:c16="http://schemas.microsoft.com/office/drawing/2014/chart" uri="{C3380CC4-5D6E-409C-BE32-E72D297353CC}">
              <c16:uniqueId val="{00000006-B381-4A77-AC3A-D9AD980B5FC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c:v>
                </c:pt>
                <c:pt idx="2">
                  <c:v>#N/A</c:v>
                </c:pt>
                <c:pt idx="3">
                  <c:v>2.71</c:v>
                </c:pt>
                <c:pt idx="4">
                  <c:v>#N/A</c:v>
                </c:pt>
                <c:pt idx="5">
                  <c:v>0.54</c:v>
                </c:pt>
                <c:pt idx="6">
                  <c:v>#N/A</c:v>
                </c:pt>
                <c:pt idx="7">
                  <c:v>0.27</c:v>
                </c:pt>
                <c:pt idx="8">
                  <c:v>#N/A</c:v>
                </c:pt>
                <c:pt idx="9">
                  <c:v>0.28999999999999998</c:v>
                </c:pt>
              </c:numCache>
            </c:numRef>
          </c:val>
          <c:extLst>
            <c:ext xmlns:c16="http://schemas.microsoft.com/office/drawing/2014/chart" uri="{C3380CC4-5D6E-409C-BE32-E72D297353CC}">
              <c16:uniqueId val="{00000007-B381-4A77-AC3A-D9AD980B5FC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0.53</c:v>
                </c:pt>
              </c:numCache>
            </c:numRef>
          </c:val>
          <c:extLst>
            <c:ext xmlns:c16="http://schemas.microsoft.com/office/drawing/2014/chart" uri="{C3380CC4-5D6E-409C-BE32-E72D297353CC}">
              <c16:uniqueId val="{00000008-B381-4A77-AC3A-D9AD980B5F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5.01</c:v>
                </c:pt>
                <c:pt idx="2">
                  <c:v>#N/A</c:v>
                </c:pt>
                <c:pt idx="3">
                  <c:v>10.23</c:v>
                </c:pt>
                <c:pt idx="4">
                  <c:v>#N/A</c:v>
                </c:pt>
                <c:pt idx="5">
                  <c:v>7.27</c:v>
                </c:pt>
                <c:pt idx="6">
                  <c:v>#N/A</c:v>
                </c:pt>
                <c:pt idx="7">
                  <c:v>5.33</c:v>
                </c:pt>
                <c:pt idx="8">
                  <c:v>#N/A</c:v>
                </c:pt>
                <c:pt idx="9">
                  <c:v>9.26</c:v>
                </c:pt>
              </c:numCache>
            </c:numRef>
          </c:val>
          <c:extLst>
            <c:ext xmlns:c16="http://schemas.microsoft.com/office/drawing/2014/chart" uri="{C3380CC4-5D6E-409C-BE32-E72D297353CC}">
              <c16:uniqueId val="{00000009-B381-4A77-AC3A-D9AD980B5F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2092</c:v>
                </c:pt>
                <c:pt idx="5">
                  <c:v>1993</c:v>
                </c:pt>
                <c:pt idx="8">
                  <c:v>2048</c:v>
                </c:pt>
                <c:pt idx="11">
                  <c:v>1810</c:v>
                </c:pt>
                <c:pt idx="14">
                  <c:v>1738</c:v>
                </c:pt>
              </c:numCache>
            </c:numRef>
          </c:val>
          <c:extLst>
            <c:ext xmlns:c16="http://schemas.microsoft.com/office/drawing/2014/chart" uri="{C3380CC4-5D6E-409C-BE32-E72D297353CC}">
              <c16:uniqueId val="{00000000-A783-408A-A663-1528804C90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1</c:v>
                </c:pt>
                <c:pt idx="9">
                  <c:v>1</c:v>
                </c:pt>
                <c:pt idx="12">
                  <c:v>2</c:v>
                </c:pt>
              </c:numCache>
            </c:numRef>
          </c:val>
          <c:extLst>
            <c:ext xmlns:c16="http://schemas.microsoft.com/office/drawing/2014/chart" uri="{C3380CC4-5D6E-409C-BE32-E72D297353CC}">
              <c16:uniqueId val="{00000001-A783-408A-A663-1528804C90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83-408A-A663-1528804C90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3-A783-408A-A663-1528804C90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875</c:v>
                </c:pt>
                <c:pt idx="3">
                  <c:v>852</c:v>
                </c:pt>
                <c:pt idx="6">
                  <c:v>866</c:v>
                </c:pt>
                <c:pt idx="9">
                  <c:v>829</c:v>
                </c:pt>
                <c:pt idx="12">
                  <c:v>803</c:v>
                </c:pt>
              </c:numCache>
            </c:numRef>
          </c:val>
          <c:extLst>
            <c:ext xmlns:c16="http://schemas.microsoft.com/office/drawing/2014/chart" uri="{C3380CC4-5D6E-409C-BE32-E72D297353CC}">
              <c16:uniqueId val="{00000004-A783-408A-A663-1528804C90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83-408A-A663-1528804C90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83-408A-A663-1528804C90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1984</c:v>
                </c:pt>
                <c:pt idx="3">
                  <c:v>1896</c:v>
                </c:pt>
                <c:pt idx="6">
                  <c:v>1904</c:v>
                </c:pt>
                <c:pt idx="9">
                  <c:v>1772</c:v>
                </c:pt>
                <c:pt idx="12">
                  <c:v>1725</c:v>
                </c:pt>
              </c:numCache>
            </c:numRef>
          </c:val>
          <c:extLst>
            <c:ext xmlns:c16="http://schemas.microsoft.com/office/drawing/2014/chart" uri="{C3380CC4-5D6E-409C-BE32-E72D297353CC}">
              <c16:uniqueId val="{00000007-A783-408A-A663-1528804C90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769</c:v>
                </c:pt>
                <c:pt idx="2">
                  <c:v>#N/A</c:v>
                </c:pt>
                <c:pt idx="3">
                  <c:v>#N/A</c:v>
                </c:pt>
                <c:pt idx="4">
                  <c:v>756</c:v>
                </c:pt>
                <c:pt idx="5">
                  <c:v>#N/A</c:v>
                </c:pt>
                <c:pt idx="6">
                  <c:v>#N/A</c:v>
                </c:pt>
                <c:pt idx="7">
                  <c:v>723</c:v>
                </c:pt>
                <c:pt idx="8">
                  <c:v>#N/A</c:v>
                </c:pt>
                <c:pt idx="9">
                  <c:v>#N/A</c:v>
                </c:pt>
                <c:pt idx="10">
                  <c:v>792</c:v>
                </c:pt>
                <c:pt idx="11">
                  <c:v>#N/A</c:v>
                </c:pt>
                <c:pt idx="12">
                  <c:v>#N/A</c:v>
                </c:pt>
                <c:pt idx="13">
                  <c:v>796</c:v>
                </c:pt>
                <c:pt idx="14">
                  <c:v>#N/A</c:v>
                </c:pt>
              </c:numCache>
            </c:numRef>
          </c:val>
          <c:smooth val="0"/>
          <c:extLst>
            <c:ext xmlns:c16="http://schemas.microsoft.com/office/drawing/2014/chart" uri="{C3380CC4-5D6E-409C-BE32-E72D297353CC}">
              <c16:uniqueId val="{00000008-A783-408A-A663-1528804C90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14469</c:v>
                </c:pt>
                <c:pt idx="5">
                  <c:v>13496</c:v>
                </c:pt>
                <c:pt idx="8">
                  <c:v>12251</c:v>
                </c:pt>
                <c:pt idx="11">
                  <c:v>11798</c:v>
                </c:pt>
                <c:pt idx="14">
                  <c:v>11482</c:v>
                </c:pt>
              </c:numCache>
            </c:numRef>
          </c:val>
          <c:extLst>
            <c:ext xmlns:c16="http://schemas.microsoft.com/office/drawing/2014/chart" uri="{C3380CC4-5D6E-409C-BE32-E72D297353CC}">
              <c16:uniqueId val="{00000000-6BE5-4531-9C85-4806EF87F9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255</c:v>
                </c:pt>
                <c:pt idx="5">
                  <c:v>234</c:v>
                </c:pt>
                <c:pt idx="8">
                  <c:v>211</c:v>
                </c:pt>
                <c:pt idx="11">
                  <c:v>194</c:v>
                </c:pt>
                <c:pt idx="14">
                  <c:v>177</c:v>
                </c:pt>
              </c:numCache>
            </c:numRef>
          </c:val>
          <c:extLst>
            <c:ext xmlns:c16="http://schemas.microsoft.com/office/drawing/2014/chart" uri="{C3380CC4-5D6E-409C-BE32-E72D297353CC}">
              <c16:uniqueId val="{00000001-6BE5-4531-9C85-4806EF87F9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3462</c:v>
                </c:pt>
                <c:pt idx="5">
                  <c:v>4022</c:v>
                </c:pt>
                <c:pt idx="8">
                  <c:v>4481</c:v>
                </c:pt>
                <c:pt idx="11">
                  <c:v>4739</c:v>
                </c:pt>
                <c:pt idx="14">
                  <c:v>4856</c:v>
                </c:pt>
              </c:numCache>
            </c:numRef>
          </c:val>
          <c:extLst>
            <c:ext xmlns:c16="http://schemas.microsoft.com/office/drawing/2014/chart" uri="{C3380CC4-5D6E-409C-BE32-E72D297353CC}">
              <c16:uniqueId val="{00000002-6BE5-4531-9C85-4806EF87F9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5-4531-9C85-4806EF87F9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5-4531-9C85-4806EF87F9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106</c:v>
                </c:pt>
                <c:pt idx="3">
                  <c:v>106</c:v>
                </c:pt>
                <c:pt idx="6">
                  <c:v>106</c:v>
                </c:pt>
                <c:pt idx="9">
                  <c:v>95</c:v>
                </c:pt>
                <c:pt idx="12">
                  <c:v>87</c:v>
                </c:pt>
              </c:numCache>
            </c:numRef>
          </c:val>
          <c:extLst>
            <c:ext xmlns:c16="http://schemas.microsoft.com/office/drawing/2014/chart" uri="{C3380CC4-5D6E-409C-BE32-E72D297353CC}">
              <c16:uniqueId val="{00000005-6BE5-4531-9C85-4806EF87F9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2483</c:v>
                </c:pt>
                <c:pt idx="3">
                  <c:v>2460</c:v>
                </c:pt>
                <c:pt idx="6">
                  <c:v>2532</c:v>
                </c:pt>
                <c:pt idx="9">
                  <c:v>2452</c:v>
                </c:pt>
                <c:pt idx="12">
                  <c:v>2538</c:v>
                </c:pt>
              </c:numCache>
            </c:numRef>
          </c:val>
          <c:extLst>
            <c:ext xmlns:c16="http://schemas.microsoft.com/office/drawing/2014/chart" uri="{C3380CC4-5D6E-409C-BE32-E72D297353CC}">
              <c16:uniqueId val="{00000006-6BE5-4531-9C85-4806EF87F9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36</c:v>
                </c:pt>
                <c:pt idx="6">
                  <c:v>34</c:v>
                </c:pt>
                <c:pt idx="9">
                  <c:v>32</c:v>
                </c:pt>
                <c:pt idx="12">
                  <c:v>29</c:v>
                </c:pt>
              </c:numCache>
            </c:numRef>
          </c:val>
          <c:extLst>
            <c:ext xmlns:c16="http://schemas.microsoft.com/office/drawing/2014/chart" uri="{C3380CC4-5D6E-409C-BE32-E72D297353CC}">
              <c16:uniqueId val="{00000007-6BE5-4531-9C85-4806EF87F9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7033</c:v>
                </c:pt>
                <c:pt idx="3">
                  <c:v>6494</c:v>
                </c:pt>
                <c:pt idx="6">
                  <c:v>5900</c:v>
                </c:pt>
                <c:pt idx="9">
                  <c:v>5269</c:v>
                </c:pt>
                <c:pt idx="12">
                  <c:v>4632</c:v>
                </c:pt>
              </c:numCache>
            </c:numRef>
          </c:val>
          <c:extLst>
            <c:ext xmlns:c16="http://schemas.microsoft.com/office/drawing/2014/chart" uri="{C3380CC4-5D6E-409C-BE32-E72D297353CC}">
              <c16:uniqueId val="{00000008-6BE5-4531-9C85-4806EF87F9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E5-4531-9C85-4806EF87F9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14396</c:v>
                </c:pt>
                <c:pt idx="3">
                  <c:v>13684</c:v>
                </c:pt>
                <c:pt idx="6">
                  <c:v>12693</c:v>
                </c:pt>
                <c:pt idx="9">
                  <c:v>12726</c:v>
                </c:pt>
                <c:pt idx="12">
                  <c:v>13464</c:v>
                </c:pt>
              </c:numCache>
            </c:numRef>
          </c:val>
          <c:extLst>
            <c:ext xmlns:c16="http://schemas.microsoft.com/office/drawing/2014/chart" uri="{C3380CC4-5D6E-409C-BE32-E72D297353CC}">
              <c16:uniqueId val="{0000000A-6BE5-4531-9C85-4806EF87F9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5839</c:v>
                </c:pt>
                <c:pt idx="2">
                  <c:v>#N/A</c:v>
                </c:pt>
                <c:pt idx="3">
                  <c:v>#N/A</c:v>
                </c:pt>
                <c:pt idx="4">
                  <c:v>5028</c:v>
                </c:pt>
                <c:pt idx="5">
                  <c:v>#N/A</c:v>
                </c:pt>
                <c:pt idx="6">
                  <c:v>#N/A</c:v>
                </c:pt>
                <c:pt idx="7">
                  <c:v>4322</c:v>
                </c:pt>
                <c:pt idx="8">
                  <c:v>#N/A</c:v>
                </c:pt>
                <c:pt idx="9">
                  <c:v>#N/A</c:v>
                </c:pt>
                <c:pt idx="10">
                  <c:v>3842</c:v>
                </c:pt>
                <c:pt idx="11">
                  <c:v>#N/A</c:v>
                </c:pt>
                <c:pt idx="12">
                  <c:v>#N/A</c:v>
                </c:pt>
                <c:pt idx="13">
                  <c:v>4235</c:v>
                </c:pt>
                <c:pt idx="14">
                  <c:v>#N/A</c:v>
                </c:pt>
              </c:numCache>
            </c:numRef>
          </c:val>
          <c:smooth val="0"/>
          <c:extLst>
            <c:ext xmlns:c16="http://schemas.microsoft.com/office/drawing/2014/chart" uri="{C3380CC4-5D6E-409C-BE32-E72D297353CC}">
              <c16:uniqueId val="{0000000B-6BE5-4531-9C85-4806EF87F9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2569</c:v>
                </c:pt>
                <c:pt idx="1">
                  <c:v>2679</c:v>
                </c:pt>
                <c:pt idx="2">
                  <c:v>2659</c:v>
                </c:pt>
              </c:numCache>
            </c:numRef>
          </c:val>
          <c:extLst>
            <c:ext xmlns:c16="http://schemas.microsoft.com/office/drawing/2014/chart" uri="{C3380CC4-5D6E-409C-BE32-E72D297353CC}">
              <c16:uniqueId val="{00000000-87FC-4B68-B196-620DDB5DF1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632</c:v>
                </c:pt>
                <c:pt idx="1">
                  <c:v>668</c:v>
                </c:pt>
                <c:pt idx="2">
                  <c:v>696</c:v>
                </c:pt>
              </c:numCache>
            </c:numRef>
          </c:val>
          <c:extLst>
            <c:ext xmlns:c16="http://schemas.microsoft.com/office/drawing/2014/chart" uri="{C3380CC4-5D6E-409C-BE32-E72D297353CC}">
              <c16:uniqueId val="{00000001-87FC-4B68-B196-620DDB5DF1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3693</c:v>
                </c:pt>
                <c:pt idx="1">
                  <c:v>3674</c:v>
                </c:pt>
                <c:pt idx="2">
                  <c:v>3238</c:v>
                </c:pt>
              </c:numCache>
            </c:numRef>
          </c:val>
          <c:extLst>
            <c:ext xmlns:c16="http://schemas.microsoft.com/office/drawing/2014/chart" uri="{C3380CC4-5D6E-409C-BE32-E72D297353CC}">
              <c16:uniqueId val="{00000002-87FC-4B68-B196-620DDB5DF1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合併特例債の償還ピークが終了したこと等により減少傾向にあるが、広域ごみ処理施設建設に係る地方債償還が始まるため今後当面は横ばいとなる見込み。また、公営企業債の元利償還金に対する繰入金はピークは過ぎており、長寿命化対策にかかる借入はあるものの、今後減少していく見込み。</a:t>
          </a:r>
        </a:p>
        <a:p>
          <a:r>
            <a:rPr kumimoji="1" lang="ja-JP" altLang="en-US" sz="1400">
              <a:latin typeface="ＭＳ ゴシック" pitchFamily="49" charset="-128"/>
              <a:ea typeface="ＭＳ ゴシック" pitchFamily="49" charset="-128"/>
            </a:rPr>
            <a:t>　今後も町債の新規発行の抑制、特に普通交付税措置のない地方債は発行しないこと等、徹底した地方債管理を図る。また上下水道事業における基本料金の統一による収入確保及び歳出削減等によ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将来負担額を構成する「地方債の現在高」において広域ごみ処理施設建設に係る地方債発行の影響により分子は増加した。</a:t>
          </a:r>
        </a:p>
        <a:p>
          <a:r>
            <a:rPr kumimoji="1" lang="ja-JP" altLang="en-US" sz="1400">
              <a:latin typeface="ＭＳ ゴシック" pitchFamily="49" charset="-128"/>
              <a:ea typeface="ＭＳ ゴシック" pitchFamily="49" charset="-128"/>
            </a:rPr>
            <a:t>　人口減少による普通交付税の縮減も数値に大きく影響するため、計画的な繰上償還や新規起債発行の抑制とともに、充当可能基金の積み増しを図るなど、今後も将来負担が軽減されるよう努める。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・合併後、財政調整基金への積み立てを行ってきたことにより平成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年度以降は適正水準以上の残高を確保している。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合併振興基金、過疎地域持続的発展事業基金の計画的な充当や財政調整基金、町有施設建設準備基金への積立等、基金の適正管理を行い、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今後の財源不足への備えや基金の使途の明確化を図る。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過疎地域持続的発展事業基金：町民が将来にわたり安全に安心して暮らすことのできる地域社会の実現を図るために必要な事業の経費に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町有施設建設準備基金      ：総合会館及びその他町有施設建設の資金に充てることを目的とする。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：地域における住民の連帯の強化及び均衡ある地域振興に資するために必要な経費に充てることを目的と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              ：間伐や人材育成・担い手の確保、木材利用の促進や普及啓発等の森林整備に要する経費に充てることを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：高齢化社会に対応した保健福祉活動に充てることを目的とする。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過疎地域持続的発展事業基金：過疎対策事業借入額約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億円を積み増ししたが、過疎対策事業へ充当するため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合併振興基金：合併振興事業へ充当するため、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その他特定目的基金全体：基金条例に基づき該当事業への適正な充当を行う。また公共施設等総合管理計画に基づき実施する公共施設等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の長寿命化対策など多額の負担が見込まれる財政支出に備えるため、計画的な基金の積み増しに努める。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億円となっており、財源不足の補てんのため約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億円の繰入を行ったことから、前年度から約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普通交付税の合併算定替終了や人口減少に伴う税収の減により歳入減は加速すると思われる。一方歳出は老朽化したインフラ施設管理等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縮小が困難な経費が多いため、財源不足が見込まれる。適正水準とされている標準財政規模の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億円程度）の基金残高を下回ら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ないよう適正な基金管理に努める。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百万円（利息含む）積立を行った。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地方債償還の財源として計画的な執行に努める。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人口減少と高齢化に加え基盤産業が乏しいことから税収等の大きな伸びは期待できず、財政力指数は０．２０と全国平均を大きく下回りほぼ横ばいのまま推移している。　　　　　　　　　　　　　　　　　　　　　　　　　　　　　</a:t>
          </a:r>
        </a:p>
        <a:p>
          <a:r>
            <a:rPr kumimoji="1" lang="ja-JP" altLang="en-US" sz="1300">
              <a:latin typeface="ＭＳ Ｐゴシック" panose="020B0600070205080204" pitchFamily="50" charset="-128"/>
              <a:ea typeface="ＭＳ Ｐゴシック" panose="020B0600070205080204" pitchFamily="50" charset="-128"/>
            </a:rPr>
            <a:t>　経常経費の削減や遊休施設の活用による建設事業費の抑制、類似する事業や公共施設の統廃合等歳出の削減に取り組むとともに、新たな価値の創造による雇用創出や地域経済循環率の向上等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９０％程度で推移しており、全国平均県平均を下回ったものの、類似団体内順位で見ると高い数値である。分母のほとんどを占める普通交付税の減額や人口減による税収減が進むなか、広大な面積を管理する経常経費はすぐには削減されないため、今後も９０％台で推移すると予想される。引き続き経費削減を進め、町債の新規発行の抑制等適切な地方債管理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212</xdr:rowOff>
    </xdr:from>
    <xdr:to>
      <xdr:col>23</xdr:col>
      <xdr:colOff>133350</xdr:colOff>
      <xdr:row>62</xdr:row>
      <xdr:rowOff>8255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3011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18309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18309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2005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16298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20057"/>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120862</xdr:rowOff>
    </xdr:from>
    <xdr:to>
      <xdr:col>23</xdr:col>
      <xdr:colOff>184150</xdr:colOff>
      <xdr:row>62</xdr:row>
      <xdr:rowOff>51012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92939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43832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138959</xdr:rowOff>
    </xdr:from>
    <xdr:to>
      <xdr:col>15</xdr:col>
      <xdr:colOff>133350</xdr:colOff>
      <xdr:row>62</xdr:row>
      <xdr:rowOff>69109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53886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25734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51875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平成１７年４月の町村合併により、旧町村の職員・施設等を引き継いだことによって人件費及び施設の維持修繕に要する経費が多額となっており、平均を大きく上回っている。 </a:t>
          </a:r>
        </a:p>
        <a:p>
          <a:r>
            <a:rPr kumimoji="1" lang="ja-JP" altLang="en-US" sz="1300">
              <a:latin typeface="ＭＳ Ｐゴシック" panose="020B0600070205080204" pitchFamily="50" charset="-128"/>
              <a:ea typeface="ＭＳ Ｐゴシック" panose="020B0600070205080204" pitchFamily="50" charset="-128"/>
            </a:rPr>
            <a:t>　阿賀町集中改革プランにより定員管理の目標値はほぼ達成され人件費の抑制は図られたが、広大な面積等地理的条件や急激な人口減少が人口１人当たりの人件費・物件費等決算額の増加を招いている。 引き続き職員数の定員適正管理を行い、事業計画においてはイニシャルコスト及びランニングコストを抑制し、歳出の削減に努める。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13210</xdr:rowOff>
    </xdr:from>
    <xdr:to>
      <xdr:col>23</xdr:col>
      <xdr:colOff>133350</xdr:colOff>
      <xdr:row>83</xdr:row>
      <xdr:rowOff>66545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3560"/>
          <a:ext cx="838200" cy="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162527</xdr:rowOff>
    </xdr:from>
    <xdr:to>
      <xdr:col>19</xdr:col>
      <xdr:colOff>133350</xdr:colOff>
      <xdr:row>83</xdr:row>
      <xdr:rowOff>13210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1427"/>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147245</xdr:rowOff>
    </xdr:from>
    <xdr:to>
      <xdr:col>15</xdr:col>
      <xdr:colOff>82550</xdr:colOff>
      <xdr:row>82</xdr:row>
      <xdr:rowOff>162527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6145"/>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134772</xdr:rowOff>
    </xdr:from>
    <xdr:to>
      <xdr:col>11</xdr:col>
      <xdr:colOff>31750</xdr:colOff>
      <xdr:row>82</xdr:row>
      <xdr:rowOff>147245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3672"/>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15745</xdr:rowOff>
    </xdr:from>
    <xdr:to>
      <xdr:col>23</xdr:col>
      <xdr:colOff>184150</xdr:colOff>
      <xdr:row>83</xdr:row>
      <xdr:rowOff>117345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159272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1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133860</xdr:rowOff>
    </xdr:from>
    <xdr:to>
      <xdr:col>19</xdr:col>
      <xdr:colOff>184150</xdr:colOff>
      <xdr:row>83</xdr:row>
      <xdr:rowOff>64010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48787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111727</xdr:rowOff>
    </xdr:from>
    <xdr:to>
      <xdr:col>15</xdr:col>
      <xdr:colOff>133350</xdr:colOff>
      <xdr:row>83</xdr:row>
      <xdr:rowOff>41877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96445</xdr:rowOff>
    </xdr:from>
    <xdr:to>
      <xdr:col>11</xdr:col>
      <xdr:colOff>82550</xdr:colOff>
      <xdr:row>83</xdr:row>
      <xdr:rowOff>26595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83972</xdr:rowOff>
    </xdr:from>
    <xdr:to>
      <xdr:col>7</xdr:col>
      <xdr:colOff>31750</xdr:colOff>
      <xdr:row>83</xdr:row>
      <xdr:rowOff>14122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170349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財政力が弱く、もともと人件費を抑制してきた経緯から、全国平均や類似団体平均と比較すると低い水準にあり、ほぼ横ばいである。今後も平均給与水準を考慮し、給与の適正化に努める。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71261</xdr:rowOff>
    </xdr:from>
    <xdr:to>
      <xdr:col>81</xdr:col>
      <xdr:colOff>44450</xdr:colOff>
      <xdr:row>81</xdr:row>
      <xdr:rowOff>60678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8726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82</xdr:row>
      <xdr:rowOff>36689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481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36689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419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100895</xdr:rowOff>
    </xdr:from>
    <xdr:to>
      <xdr:col>68</xdr:col>
      <xdr:colOff>152400</xdr:colOff>
      <xdr:row>81</xdr:row>
      <xdr:rowOff>154516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883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20461</xdr:rowOff>
    </xdr:from>
    <xdr:to>
      <xdr:col>81</xdr:col>
      <xdr:colOff>95250</xdr:colOff>
      <xdr:row>80</xdr:row>
      <xdr:rowOff>122061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113188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5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り職員数の削減を実施し、計画目標ほぼ達成した。しかしそれ以上の速度で人口減少が進んでいることから、人口１，０００人当たりの職員数は前年度より０．５０ポイント悪化し、全国平均や類似団体平均を大きく上回る水準にある。</a:t>
          </a:r>
        </a:p>
        <a:p>
          <a:r>
            <a:rPr kumimoji="1" lang="ja-JP" altLang="en-US" sz="1300">
              <a:latin typeface="ＭＳ Ｐゴシック" panose="020B0600070205080204" pitchFamily="50" charset="-128"/>
              <a:ea typeface="ＭＳ Ｐゴシック" panose="020B0600070205080204" pitchFamily="50" charset="-128"/>
            </a:rPr>
            <a:t>　今後も年齢構成のバランスを保ちながら職員の計画的採用に努め、所管課を超えた横断的な協力体制を整え効率的な組織づくりを行い、適正な定員管理に努める。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167735</xdr:rowOff>
    </xdr:from>
    <xdr:to>
      <xdr:col>81</xdr:col>
      <xdr:colOff>44450</xdr:colOff>
      <xdr:row>66</xdr:row>
      <xdr:rowOff>26448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1198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167735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35372"/>
          <a:ext cx="889000" cy="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70612</xdr:rowOff>
    </xdr:from>
    <xdr:to>
      <xdr:col>72</xdr:col>
      <xdr:colOff>203200</xdr:colOff>
      <xdr:row>65</xdr:row>
      <xdr:rowOff>91122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14862"/>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27178</xdr:rowOff>
    </xdr:from>
    <xdr:to>
      <xdr:col>68</xdr:col>
      <xdr:colOff>152400</xdr:colOff>
      <xdr:row>65</xdr:row>
      <xdr:rowOff>70612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714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147098</xdr:rowOff>
    </xdr:from>
    <xdr:to>
      <xdr:col>81</xdr:col>
      <xdr:colOff>95250</xdr:colOff>
      <xdr:row>66</xdr:row>
      <xdr:rowOff>77248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42975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8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116935</xdr:rowOff>
    </xdr:from>
    <xdr:to>
      <xdr:col>77</xdr:col>
      <xdr:colOff>95250</xdr:colOff>
      <xdr:row>66</xdr:row>
      <xdr:rowOff>47085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31862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4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19812</xdr:rowOff>
    </xdr:from>
    <xdr:to>
      <xdr:col>68</xdr:col>
      <xdr:colOff>203200</xdr:colOff>
      <xdr:row>65</xdr:row>
      <xdr:rowOff>121412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106189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147828</xdr:rowOff>
    </xdr:from>
    <xdr:to>
      <xdr:col>64</xdr:col>
      <xdr:colOff>152400</xdr:colOff>
      <xdr:row>65</xdr:row>
      <xdr:rowOff>77978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62755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０．３ポイント悪化し県平均を上回っており、全国平均、類団平均から見ても比率は高い。今後広域ごみ処理施設建設に係る多額の償還が始まることから、当面の改善は難しい見込みである。新規発行の抑制等徹底した地方債管理を図り、公営企業会計のコスト縮減等により繰出金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155702</xdr:rowOff>
    </xdr:from>
    <xdr:to>
      <xdr:col>81</xdr:col>
      <xdr:colOff>44450</xdr:colOff>
      <xdr:row>42</xdr:row>
      <xdr:rowOff>170180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66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42</xdr:row>
      <xdr:rowOff>155702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17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42</xdr:row>
      <xdr:rowOff>160528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126746</xdr:rowOff>
    </xdr:from>
    <xdr:to>
      <xdr:col>68</xdr:col>
      <xdr:colOff>152400</xdr:colOff>
      <xdr:row>42</xdr:row>
      <xdr:rowOff>160528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276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75946</xdr:rowOff>
    </xdr:from>
    <xdr:to>
      <xdr:col>64</xdr:col>
      <xdr:colOff>152400</xdr:colOff>
      <xdr:row>43</xdr:row>
      <xdr:rowOff>6096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162323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平均を下回っているものの、全国平均と比べると依然として高い水準にあり、地方債残高が比率を悪化させている要因となっている。これは、当町が広大で急峻な地理的条件下にあり、かつ点在する集落が多いため、インフラ整備に係る投資ウエイトが多く、これらに対する財源の多くを地方債に頼らなければならないことが要因である。新規発行抑制等、今後も地方債を適正に管理する。また、公営企業会計への繰出が比率の悪化に大きく影響していることから、旧町村ごとに異なる料金の統一化による収入の増及び歳出の削減により、繰出金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158609</xdr:rowOff>
    </xdr:from>
    <xdr:to>
      <xdr:col>81</xdr:col>
      <xdr:colOff>44450</xdr:colOff>
      <xdr:row>19</xdr:row>
      <xdr:rowOff>56868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244709"/>
          <a:ext cx="8382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158609</xdr:rowOff>
    </xdr:from>
    <xdr:to>
      <xdr:col>77</xdr:col>
      <xdr:colOff>44450</xdr:colOff>
      <xdr:row>19</xdr:row>
      <xdr:rowOff>121214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244709"/>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121214</xdr:rowOff>
    </xdr:from>
    <xdr:to>
      <xdr:col>72</xdr:col>
      <xdr:colOff>203200</xdr:colOff>
      <xdr:row>20</xdr:row>
      <xdr:rowOff>35560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78764"/>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21</xdr:row>
      <xdr:rowOff>100048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64560"/>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6068</xdr:rowOff>
    </xdr:from>
    <xdr:to>
      <xdr:col>81</xdr:col>
      <xdr:colOff>95250</xdr:colOff>
      <xdr:row>19</xdr:row>
      <xdr:rowOff>107668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149595</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107809</xdr:rowOff>
    </xdr:from>
    <xdr:to>
      <xdr:col>77</xdr:col>
      <xdr:colOff>95250</xdr:colOff>
      <xdr:row>19</xdr:row>
      <xdr:rowOff>37959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22736</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28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70414</xdr:rowOff>
    </xdr:from>
    <xdr:to>
      <xdr:col>73</xdr:col>
      <xdr:colOff>44450</xdr:colOff>
      <xdr:row>20</xdr:row>
      <xdr:rowOff>564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156791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49248</xdr:rowOff>
    </xdr:from>
    <xdr:to>
      <xdr:col>64</xdr:col>
      <xdr:colOff>152400</xdr:colOff>
      <xdr:row>21</xdr:row>
      <xdr:rowOff>150848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135625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3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定員適正化計画による新規採用職員の抑制及び退職者の不補充、機構改革に伴う課の統合により職員数は減少し、類似団体平均、全国平均、県平均を下回る水準となったが、人口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人当たり職員数の水準が高いため、今後も職員数の適正化や給与水準の適正化を図り、更なる人件費の抑制に努める。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と同値となり、全国平均類似団体平均をようやく下回った。イニシャルコスト及びランニングコストの抑制、公共施設の統廃合や民間企業による遊休施設の利活用による事務的経費の節減に引き続き取り組み、更なる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901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0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90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15</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758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6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93997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139065</xdr:rowOff>
    </xdr:from>
    <xdr:to>
      <xdr:col>69</xdr:col>
      <xdr:colOff>142875</xdr:colOff>
      <xdr:row>15</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平成２８年度以降ほぼ同水準で推移しており、類似団体平均を下回っている。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少子高齢化は今後更に進むことが予想され、児童手当等は減額するものの高齢者に対する扶助費の増額が見込まれる。健康増進や食育、障がい者の自立促進等を図り、扶助費の抑制に努める。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後期高齢者医療への繰出金が多額なことが主要因である。高齢者人口が多く、医療単価も上昇しており、普通会計からの負担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修繕費において、本町は広大な面積を有し施設や道路等も多く、老朽化による修繕費が増加傾向にある。計画的な修繕、老朽化施設の解体等を進め、維持経費の削減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156718</xdr:rowOff>
    </xdr:from>
    <xdr:to>
      <xdr:col>82</xdr:col>
      <xdr:colOff>107950</xdr:colOff>
      <xdr:row>60</xdr:row>
      <xdr:rowOff>113284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722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113284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391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33274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3911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33274</xdr:rowOff>
    </xdr:from>
    <xdr:to>
      <xdr:col>69</xdr:col>
      <xdr:colOff>92075</xdr:colOff>
      <xdr:row>61</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91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105918</xdr:rowOff>
    </xdr:from>
    <xdr:to>
      <xdr:col>82</xdr:col>
      <xdr:colOff>158750</xdr:colOff>
      <xdr:row>60</xdr:row>
      <xdr:rowOff>36068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77995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62484</xdr:rowOff>
    </xdr:from>
    <xdr:to>
      <xdr:col>78</xdr:col>
      <xdr:colOff>120650</xdr:colOff>
      <xdr:row>60</xdr:row>
      <xdr:rowOff>164084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148861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153924</xdr:rowOff>
    </xdr:from>
    <xdr:to>
      <xdr:col>69</xdr:col>
      <xdr:colOff>142875</xdr:colOff>
      <xdr:row>61</xdr:row>
      <xdr:rowOff>84074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68851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5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大きく下回っている要因は、消防業務及びごみ・し尿処理業務を町単独で行っているため一部事務組合への負担金が少額であることと、各種団体への補助金の抑制・廃止を図っているためである。ごみ処理業務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年度より広域化されることから補助費は増加する見込みであり、今後も適正な水準になるよう努める。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36</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99744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34</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992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県、全国平均を上回っており、公債費負担は非常に重いものになっている。新規発行抑制の取り組みから近年緩やかに改善してきたが、広域ごみ処理施設等大型建設事業の償還が始まるため今後は横ばい、もしくは人口減・高齢化による税収の落ち込みから、負担は更に重くなっていくことが予想される。新規発行抑制、公営企業会計における収入確保及び歳出削減等、引き続き適正な地方債管理に努める。　</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47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743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xdr:rowOff>
    </xdr:from>
    <xdr:to>
      <xdr:col>15</xdr:col>
      <xdr:colOff>98425</xdr:colOff>
      <xdr:row>78</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743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xdr:rowOff>
    </xdr:from>
    <xdr:to>
      <xdr:col>11</xdr:col>
      <xdr:colOff>9525</xdr:colOff>
      <xdr:row>78</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74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121920</xdr:rowOff>
    </xdr:from>
    <xdr:to>
      <xdr:col>11</xdr:col>
      <xdr:colOff>60325</xdr:colOff>
      <xdr:row>78</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36847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県、全国平均を下回っている。これは、公債費負担が大きい割合を持つことの反動である。今後も施設の老朽化による維持補修費の増加や多様化する町民ニーズにより数値は横ばいで推移すると考えられる。全ての支出について更なる見直しを行い、経常的支出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115570</xdr:rowOff>
    </xdr:from>
    <xdr:to>
      <xdr:col>82</xdr:col>
      <xdr:colOff>107950</xdr:colOff>
      <xdr:row>74</xdr:row>
      <xdr:rowOff>122428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028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97282</xdr:rowOff>
    </xdr:from>
    <xdr:to>
      <xdr:col>78</xdr:col>
      <xdr:colOff>69850</xdr:colOff>
      <xdr:row>74</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845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74</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822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83566</xdr:rowOff>
    </xdr:from>
    <xdr:to>
      <xdr:col>69</xdr:col>
      <xdr:colOff>92075</xdr:colOff>
      <xdr:row>74</xdr:row>
      <xdr:rowOff>94996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7708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64770</xdr:rowOff>
    </xdr:from>
    <xdr:to>
      <xdr:col>78</xdr:col>
      <xdr:colOff>120650</xdr:colOff>
      <xdr:row>74</xdr:row>
      <xdr:rowOff>166370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46482</xdr:rowOff>
    </xdr:from>
    <xdr:to>
      <xdr:col>74</xdr:col>
      <xdr:colOff>31750</xdr:colOff>
      <xdr:row>74</xdr:row>
      <xdr:rowOff>148082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1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32766</xdr:rowOff>
    </xdr:from>
    <xdr:to>
      <xdr:col>65</xdr:col>
      <xdr:colOff>53975</xdr:colOff>
      <xdr:row>74</xdr:row>
      <xdr:rowOff>134366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144543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38898</xdr:rowOff>
    </xdr:from>
    <xdr:to>
      <xdr:col>29</xdr:col>
      <xdr:colOff>127000</xdr:colOff>
      <xdr:row>13</xdr:row>
      <xdr:rowOff>129735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15373"/>
          <a:ext cx="647700" cy="90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129735</xdr:rowOff>
    </xdr:from>
    <xdr:to>
      <xdr:col>26</xdr:col>
      <xdr:colOff>50800</xdr:colOff>
      <xdr:row>14</xdr:row>
      <xdr:rowOff>28199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6210"/>
          <a:ext cx="698500" cy="6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28199</xdr:rowOff>
    </xdr:from>
    <xdr:to>
      <xdr:col>22</xdr:col>
      <xdr:colOff>114300</xdr:colOff>
      <xdr:row>14</xdr:row>
      <xdr:rowOff>79299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6124"/>
          <a:ext cx="698500" cy="5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79299</xdr:rowOff>
    </xdr:from>
    <xdr:to>
      <xdr:col>18</xdr:col>
      <xdr:colOff>177800</xdr:colOff>
      <xdr:row>14</xdr:row>
      <xdr:rowOff>112499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7224"/>
          <a:ext cx="698500" cy="3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159548</xdr:rowOff>
    </xdr:from>
    <xdr:to>
      <xdr:col>29</xdr:col>
      <xdr:colOff>177800</xdr:colOff>
      <xdr:row>13</xdr:row>
      <xdr:rowOff>89698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78935</xdr:rowOff>
    </xdr:from>
    <xdr:to>
      <xdr:col>26</xdr:col>
      <xdr:colOff>101600</xdr:colOff>
      <xdr:row>14</xdr:row>
      <xdr:rowOff>9085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19262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148849</xdr:rowOff>
    </xdr:from>
    <xdr:to>
      <xdr:col>22</xdr:col>
      <xdr:colOff>165100</xdr:colOff>
      <xdr:row>14</xdr:row>
      <xdr:rowOff>78999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5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89176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28499</xdr:rowOff>
    </xdr:from>
    <xdr:to>
      <xdr:col>19</xdr:col>
      <xdr:colOff>38100</xdr:colOff>
      <xdr:row>14</xdr:row>
      <xdr:rowOff>130099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6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61699</xdr:rowOff>
    </xdr:from>
    <xdr:to>
      <xdr:col>15</xdr:col>
      <xdr:colOff>101600</xdr:colOff>
      <xdr:row>14</xdr:row>
      <xdr:rowOff>163299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9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237886</xdr:rowOff>
    </xdr:from>
    <xdr:to>
      <xdr:col>29</xdr:col>
      <xdr:colOff>127000</xdr:colOff>
      <xdr:row>34</xdr:row>
      <xdr:rowOff>268549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5336"/>
          <a:ext cx="647700" cy="3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268549</xdr:rowOff>
    </xdr:from>
    <xdr:to>
      <xdr:col>26</xdr:col>
      <xdr:colOff>50800</xdr:colOff>
      <xdr:row>35</xdr:row>
      <xdr:rowOff>1796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35999"/>
          <a:ext cx="698500" cy="7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336641</xdr:rowOff>
    </xdr:from>
    <xdr:to>
      <xdr:col>22</xdr:col>
      <xdr:colOff>114300</xdr:colOff>
      <xdr:row>35</xdr:row>
      <xdr:rowOff>1796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04091"/>
          <a:ext cx="698500" cy="8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336641</xdr:rowOff>
    </xdr:from>
    <xdr:to>
      <xdr:col>18</xdr:col>
      <xdr:colOff>177800</xdr:colOff>
      <xdr:row>34</xdr:row>
      <xdr:rowOff>342212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4091"/>
          <a:ext cx="698500" cy="5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187086</xdr:rowOff>
    </xdr:from>
    <xdr:to>
      <xdr:col>29</xdr:col>
      <xdr:colOff>177800</xdr:colOff>
      <xdr:row>34</xdr:row>
      <xdr:rowOff>288686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32163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217749</xdr:rowOff>
    </xdr:from>
    <xdr:to>
      <xdr:col>26</xdr:col>
      <xdr:colOff>101600</xdr:colOff>
      <xdr:row>34</xdr:row>
      <xdr:rowOff>319349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329526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293896</xdr:rowOff>
    </xdr:from>
    <xdr:to>
      <xdr:col>22</xdr:col>
      <xdr:colOff>165100</xdr:colOff>
      <xdr:row>35</xdr:row>
      <xdr:rowOff>52596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62773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285841</xdr:rowOff>
    </xdr:from>
    <xdr:to>
      <xdr:col>19</xdr:col>
      <xdr:colOff>38100</xdr:colOff>
      <xdr:row>35</xdr:row>
      <xdr:rowOff>44541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3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54718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291412</xdr:rowOff>
    </xdr:from>
    <xdr:to>
      <xdr:col>15</xdr:col>
      <xdr:colOff>101600</xdr:colOff>
      <xdr:row>35</xdr:row>
      <xdr:rowOff>50112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5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60289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131044</xdr:rowOff>
    </xdr:from>
    <xdr:to>
      <xdr:col>24</xdr:col>
      <xdr:colOff>63500</xdr:colOff>
      <xdr:row>32</xdr:row>
      <xdr:rowOff>42484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45994"/>
          <a:ext cx="838200" cy="8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42484</xdr:rowOff>
    </xdr:from>
    <xdr:to>
      <xdr:col>19</xdr:col>
      <xdr:colOff>177800</xdr:colOff>
      <xdr:row>32</xdr:row>
      <xdr:rowOff>111750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2888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111750</xdr:rowOff>
    </xdr:from>
    <xdr:to>
      <xdr:col>15</xdr:col>
      <xdr:colOff>50800</xdr:colOff>
      <xdr:row>32</xdr:row>
      <xdr:rowOff>166324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98150"/>
          <a:ext cx="8890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166324</xdr:rowOff>
    </xdr:from>
    <xdr:to>
      <xdr:col>10</xdr:col>
      <xdr:colOff>114300</xdr:colOff>
      <xdr:row>33</xdr:row>
      <xdr:rowOff>25476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2724"/>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80244</xdr:rowOff>
    </xdr:from>
    <xdr:to>
      <xdr:col>24</xdr:col>
      <xdr:colOff>114300</xdr:colOff>
      <xdr:row>32</xdr:row>
      <xdr:rowOff>10394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33271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163134</xdr:rowOff>
    </xdr:from>
    <xdr:to>
      <xdr:col>20</xdr:col>
      <xdr:colOff>38100</xdr:colOff>
      <xdr:row>32</xdr:row>
      <xdr:rowOff>93284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109811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60950</xdr:rowOff>
    </xdr:from>
    <xdr:to>
      <xdr:col>15</xdr:col>
      <xdr:colOff>101600</xdr:colOff>
      <xdr:row>32</xdr:row>
      <xdr:rowOff>162550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115524</xdr:rowOff>
    </xdr:from>
    <xdr:to>
      <xdr:col>10</xdr:col>
      <xdr:colOff>165100</xdr:colOff>
      <xdr:row>33</xdr:row>
      <xdr:rowOff>45674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62201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7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146126</xdr:rowOff>
    </xdr:from>
    <xdr:to>
      <xdr:col>6</xdr:col>
      <xdr:colOff>38100</xdr:colOff>
      <xdr:row>33</xdr:row>
      <xdr:rowOff>76276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92803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0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29318</xdr:rowOff>
    </xdr:from>
    <xdr:to>
      <xdr:col>24</xdr:col>
      <xdr:colOff>63500</xdr:colOff>
      <xdr:row>58</xdr:row>
      <xdr:rowOff>35803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3418"/>
          <a:ext cx="838200" cy="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35803</xdr:rowOff>
    </xdr:from>
    <xdr:to>
      <xdr:col>19</xdr:col>
      <xdr:colOff>177800</xdr:colOff>
      <xdr:row>58</xdr:row>
      <xdr:rowOff>57477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9903"/>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57477</xdr:rowOff>
    </xdr:from>
    <xdr:to>
      <xdr:col>15</xdr:col>
      <xdr:colOff>50800</xdr:colOff>
      <xdr:row>58</xdr:row>
      <xdr:rowOff>85261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1577"/>
          <a:ext cx="889000" cy="2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85261</xdr:rowOff>
    </xdr:from>
    <xdr:to>
      <xdr:col>10</xdr:col>
      <xdr:colOff>114300</xdr:colOff>
      <xdr:row>58</xdr:row>
      <xdr:rowOff>93407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9361"/>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149968</xdr:rowOff>
    </xdr:from>
    <xdr:to>
      <xdr:col>24</xdr:col>
      <xdr:colOff>114300</xdr:colOff>
      <xdr:row>58</xdr:row>
      <xdr:rowOff>80118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156453</xdr:rowOff>
    </xdr:from>
    <xdr:to>
      <xdr:col>20</xdr:col>
      <xdr:colOff>38100</xdr:colOff>
      <xdr:row>58</xdr:row>
      <xdr:rowOff>86603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103130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6677</xdr:rowOff>
    </xdr:from>
    <xdr:to>
      <xdr:col>15</xdr:col>
      <xdr:colOff>101600</xdr:colOff>
      <xdr:row>58</xdr:row>
      <xdr:rowOff>108277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124804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34461</xdr:rowOff>
    </xdr:from>
    <xdr:to>
      <xdr:col>10</xdr:col>
      <xdr:colOff>165100</xdr:colOff>
      <xdr:row>58</xdr:row>
      <xdr:rowOff>136061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152588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42607</xdr:rowOff>
    </xdr:from>
    <xdr:to>
      <xdr:col>6</xdr:col>
      <xdr:colOff>38100</xdr:colOff>
      <xdr:row>58</xdr:row>
      <xdr:rowOff>144207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160734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30874</xdr:rowOff>
    </xdr:from>
    <xdr:to>
      <xdr:col>24</xdr:col>
      <xdr:colOff>63500</xdr:colOff>
      <xdr:row>73</xdr:row>
      <xdr:rowOff>108700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32374"/>
          <a:ext cx="838200" cy="5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156870</xdr:rowOff>
    </xdr:from>
    <xdr:to>
      <xdr:col>19</xdr:col>
      <xdr:colOff>177800</xdr:colOff>
      <xdr:row>73</xdr:row>
      <xdr:rowOff>108700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501270"/>
          <a:ext cx="889000" cy="1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20168</xdr:rowOff>
    </xdr:from>
    <xdr:to>
      <xdr:col>15</xdr:col>
      <xdr:colOff>50800</xdr:colOff>
      <xdr:row>72</xdr:row>
      <xdr:rowOff>156870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193118"/>
          <a:ext cx="889000" cy="3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20168</xdr:rowOff>
    </xdr:from>
    <xdr:to>
      <xdr:col>10</xdr:col>
      <xdr:colOff>114300</xdr:colOff>
      <xdr:row>71</xdr:row>
      <xdr:rowOff>29870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193118"/>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151524</xdr:rowOff>
    </xdr:from>
    <xdr:to>
      <xdr:col>24</xdr:col>
      <xdr:colOff>114300</xdr:colOff>
      <xdr:row>70</xdr:row>
      <xdr:rowOff>81674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19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104551</xdr:rowOff>
    </xdr:from>
    <xdr:ext cx="599010"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3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57900</xdr:rowOff>
    </xdr:from>
    <xdr:to>
      <xdr:col>20</xdr:col>
      <xdr:colOff>38100</xdr:colOff>
      <xdr:row>73</xdr:row>
      <xdr:rowOff>159500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4577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3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106070</xdr:rowOff>
    </xdr:from>
    <xdr:to>
      <xdr:col>15</xdr:col>
      <xdr:colOff>101600</xdr:colOff>
      <xdr:row>73</xdr:row>
      <xdr:rowOff>36220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4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52747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140818</xdr:rowOff>
    </xdr:from>
    <xdr:to>
      <xdr:col>10</xdr:col>
      <xdr:colOff>165100</xdr:colOff>
      <xdr:row>71</xdr:row>
      <xdr:rowOff>70968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1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87495</xdr:rowOff>
    </xdr:from>
    <xdr:ext cx="599010"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19795" y="119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150520</xdr:rowOff>
    </xdr:from>
    <xdr:to>
      <xdr:col>6</xdr:col>
      <xdr:colOff>38100</xdr:colOff>
      <xdr:row>71</xdr:row>
      <xdr:rowOff>80670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1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97197</xdr:rowOff>
    </xdr:from>
    <xdr:ext cx="599010"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30795" y="119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26729</xdr:rowOff>
    </xdr:from>
    <xdr:to>
      <xdr:col>24</xdr:col>
      <xdr:colOff>63500</xdr:colOff>
      <xdr:row>96</xdr:row>
      <xdr:rowOff>44875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85929"/>
          <a:ext cx="8382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26729</xdr:rowOff>
    </xdr:from>
    <xdr:to>
      <xdr:col>19</xdr:col>
      <xdr:colOff>177800</xdr:colOff>
      <xdr:row>96</xdr:row>
      <xdr:rowOff>139351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85929"/>
          <a:ext cx="889000" cy="1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50426</xdr:rowOff>
    </xdr:from>
    <xdr:to>
      <xdr:col>15</xdr:col>
      <xdr:colOff>50800</xdr:colOff>
      <xdr:row>96</xdr:row>
      <xdr:rowOff>139351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09626"/>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50426</xdr:rowOff>
    </xdr:from>
    <xdr:to>
      <xdr:col>10</xdr:col>
      <xdr:colOff>114300</xdr:colOff>
      <xdr:row>97</xdr:row>
      <xdr:rowOff>130763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9626"/>
          <a:ext cx="889000" cy="2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165525</xdr:rowOff>
    </xdr:from>
    <xdr:to>
      <xdr:col>24</xdr:col>
      <xdr:colOff>114300</xdr:colOff>
      <xdr:row>96</xdr:row>
      <xdr:rowOff>95675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143952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147379</xdr:rowOff>
    </xdr:from>
    <xdr:to>
      <xdr:col>20</xdr:col>
      <xdr:colOff>38100</xdr:colOff>
      <xdr:row>96</xdr:row>
      <xdr:rowOff>77529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94056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88551</xdr:rowOff>
    </xdr:from>
    <xdr:to>
      <xdr:col>15</xdr:col>
      <xdr:colOff>101600</xdr:colOff>
      <xdr:row>97</xdr:row>
      <xdr:rowOff>18701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35228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171076</xdr:rowOff>
    </xdr:from>
    <xdr:to>
      <xdr:col>10</xdr:col>
      <xdr:colOff>165100</xdr:colOff>
      <xdr:row>96</xdr:row>
      <xdr:rowOff>101226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92353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79963</xdr:rowOff>
    </xdr:from>
    <xdr:to>
      <xdr:col>6</xdr:col>
      <xdr:colOff>38100</xdr:colOff>
      <xdr:row>98</xdr:row>
      <xdr:rowOff>10113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18736</xdr:rowOff>
    </xdr:from>
    <xdr:to>
      <xdr:col>55</xdr:col>
      <xdr:colOff>0</xdr:colOff>
      <xdr:row>34</xdr:row>
      <xdr:rowOff>166058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333686"/>
          <a:ext cx="838200" cy="6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166058</xdr:rowOff>
    </xdr:from>
    <xdr:to>
      <xdr:col>50</xdr:col>
      <xdr:colOff>114300</xdr:colOff>
      <xdr:row>35</xdr:row>
      <xdr:rowOff>93942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95358"/>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93942</xdr:rowOff>
    </xdr:from>
    <xdr:to>
      <xdr:col>45</xdr:col>
      <xdr:colOff>177800</xdr:colOff>
      <xdr:row>36</xdr:row>
      <xdr:rowOff>48862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94692"/>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152090</xdr:rowOff>
    </xdr:from>
    <xdr:to>
      <xdr:col>41</xdr:col>
      <xdr:colOff>50800</xdr:colOff>
      <xdr:row>36</xdr:row>
      <xdr:rowOff>48862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09940"/>
          <a:ext cx="889000" cy="4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139386</xdr:rowOff>
    </xdr:from>
    <xdr:to>
      <xdr:col>55</xdr:col>
      <xdr:colOff>50800</xdr:colOff>
      <xdr:row>31</xdr:row>
      <xdr:rowOff>69536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2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54313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19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115258</xdr:rowOff>
    </xdr:from>
    <xdr:to>
      <xdr:col>50</xdr:col>
      <xdr:colOff>165100</xdr:colOff>
      <xdr:row>35</xdr:row>
      <xdr:rowOff>45408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61935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43142</xdr:rowOff>
    </xdr:from>
    <xdr:to>
      <xdr:col>46</xdr:col>
      <xdr:colOff>38100</xdr:colOff>
      <xdr:row>35</xdr:row>
      <xdr:rowOff>144742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161269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169512</xdr:rowOff>
    </xdr:from>
    <xdr:to>
      <xdr:col>41</xdr:col>
      <xdr:colOff>101600</xdr:colOff>
      <xdr:row>36</xdr:row>
      <xdr:rowOff>99662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101290</xdr:rowOff>
    </xdr:from>
    <xdr:to>
      <xdr:col>36</xdr:col>
      <xdr:colOff>165100</xdr:colOff>
      <xdr:row>34</xdr:row>
      <xdr:rowOff>31440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47967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61279</xdr:rowOff>
    </xdr:from>
    <xdr:to>
      <xdr:col>55</xdr:col>
      <xdr:colOff>0</xdr:colOff>
      <xdr:row>58</xdr:row>
      <xdr:rowOff>85893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05379"/>
          <a:ext cx="838200" cy="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61279</xdr:rowOff>
    </xdr:from>
    <xdr:to>
      <xdr:col>50</xdr:col>
      <xdr:colOff>114300</xdr:colOff>
      <xdr:row>58</xdr:row>
      <xdr:rowOff>156465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05379"/>
          <a:ext cx="889000" cy="9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133150</xdr:rowOff>
    </xdr:from>
    <xdr:to>
      <xdr:col>45</xdr:col>
      <xdr:colOff>177800</xdr:colOff>
      <xdr:row>58</xdr:row>
      <xdr:rowOff>156465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77250"/>
          <a:ext cx="889000"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133150</xdr:rowOff>
    </xdr:from>
    <xdr:to>
      <xdr:col>41</xdr:col>
      <xdr:colOff>50800</xdr:colOff>
      <xdr:row>58</xdr:row>
      <xdr:rowOff>149257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77250"/>
          <a:ext cx="889000" cy="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35093</xdr:rowOff>
    </xdr:from>
    <xdr:to>
      <xdr:col>55</xdr:col>
      <xdr:colOff>50800</xdr:colOff>
      <xdr:row>58</xdr:row>
      <xdr:rowOff>136693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57970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10479</xdr:rowOff>
    </xdr:from>
    <xdr:to>
      <xdr:col>50</xdr:col>
      <xdr:colOff>165100</xdr:colOff>
      <xdr:row>58</xdr:row>
      <xdr:rowOff>112079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128606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2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105665</xdr:rowOff>
    </xdr:from>
    <xdr:to>
      <xdr:col>46</xdr:col>
      <xdr:colOff>38100</xdr:colOff>
      <xdr:row>59</xdr:row>
      <xdr:rowOff>35815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26942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82350</xdr:rowOff>
    </xdr:from>
    <xdr:to>
      <xdr:col>41</xdr:col>
      <xdr:colOff>101600</xdr:colOff>
      <xdr:row>59</xdr:row>
      <xdr:rowOff>12500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29027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80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98457</xdr:rowOff>
    </xdr:from>
    <xdr:to>
      <xdr:col>36</xdr:col>
      <xdr:colOff>165100</xdr:colOff>
      <xdr:row>59</xdr:row>
      <xdr:rowOff>28607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19734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9944</xdr:rowOff>
    </xdr:from>
    <xdr:to>
      <xdr:col>55</xdr:col>
      <xdr:colOff>0</xdr:colOff>
      <xdr:row>78</xdr:row>
      <xdr:rowOff>124265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3044"/>
          <a:ext cx="838200" cy="1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95148</xdr:rowOff>
    </xdr:from>
    <xdr:to>
      <xdr:col>50</xdr:col>
      <xdr:colOff>114300</xdr:colOff>
      <xdr:row>78</xdr:row>
      <xdr:rowOff>124265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8248"/>
          <a:ext cx="889000" cy="2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95090</xdr:rowOff>
    </xdr:from>
    <xdr:to>
      <xdr:col>45</xdr:col>
      <xdr:colOff>177800</xdr:colOff>
      <xdr:row>78</xdr:row>
      <xdr:rowOff>95148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8190"/>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82438</xdr:rowOff>
    </xdr:from>
    <xdr:to>
      <xdr:col>41</xdr:col>
      <xdr:colOff>50800</xdr:colOff>
      <xdr:row>78</xdr:row>
      <xdr:rowOff>95090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55538"/>
          <a:ext cx="889000" cy="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130594</xdr:rowOff>
    </xdr:from>
    <xdr:to>
      <xdr:col>55</xdr:col>
      <xdr:colOff>50800</xdr:colOff>
      <xdr:row>78</xdr:row>
      <xdr:rowOff>60744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153471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8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73465</xdr:rowOff>
    </xdr:from>
    <xdr:to>
      <xdr:col>50</xdr:col>
      <xdr:colOff>165100</xdr:colOff>
      <xdr:row>79</xdr:row>
      <xdr:rowOff>3615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44348</xdr:rowOff>
    </xdr:from>
    <xdr:to>
      <xdr:col>46</xdr:col>
      <xdr:colOff>38100</xdr:colOff>
      <xdr:row>78</xdr:row>
      <xdr:rowOff>145948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137075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44290</xdr:rowOff>
    </xdr:from>
    <xdr:to>
      <xdr:col>41</xdr:col>
      <xdr:colOff>101600</xdr:colOff>
      <xdr:row>78</xdr:row>
      <xdr:rowOff>145890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137017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31638</xdr:rowOff>
    </xdr:from>
    <xdr:to>
      <xdr:col>36</xdr:col>
      <xdr:colOff>165100</xdr:colOff>
      <xdr:row>78</xdr:row>
      <xdr:rowOff>133238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48868</xdr:rowOff>
    </xdr:from>
    <xdr:to>
      <xdr:col>55</xdr:col>
      <xdr:colOff>0</xdr:colOff>
      <xdr:row>98</xdr:row>
      <xdr:rowOff>21010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79518"/>
          <a:ext cx="838200" cy="1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48868</xdr:rowOff>
    </xdr:from>
    <xdr:to>
      <xdr:col>50</xdr:col>
      <xdr:colOff>114300</xdr:colOff>
      <xdr:row>98</xdr:row>
      <xdr:rowOff>65945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9518"/>
          <a:ext cx="889000" cy="18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34178</xdr:rowOff>
    </xdr:from>
    <xdr:to>
      <xdr:col>45</xdr:col>
      <xdr:colOff>177800</xdr:colOff>
      <xdr:row>98</xdr:row>
      <xdr:rowOff>65945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36278"/>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34178</xdr:rowOff>
    </xdr:from>
    <xdr:to>
      <xdr:col>41</xdr:col>
      <xdr:colOff>50800</xdr:colOff>
      <xdr:row>98</xdr:row>
      <xdr:rowOff>58979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36278"/>
          <a:ext cx="889000" cy="2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141660</xdr:rowOff>
    </xdr:from>
    <xdr:to>
      <xdr:col>55</xdr:col>
      <xdr:colOff>50800</xdr:colOff>
      <xdr:row>98</xdr:row>
      <xdr:rowOff>71810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164537</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169518</xdr:rowOff>
    </xdr:from>
    <xdr:to>
      <xdr:col>50</xdr:col>
      <xdr:colOff>165100</xdr:colOff>
      <xdr:row>97</xdr:row>
      <xdr:rowOff>99668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116195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15145</xdr:rowOff>
    </xdr:from>
    <xdr:to>
      <xdr:col>46</xdr:col>
      <xdr:colOff>38100</xdr:colOff>
      <xdr:row>98</xdr:row>
      <xdr:rowOff>116745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133272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154828</xdr:rowOff>
    </xdr:from>
    <xdr:to>
      <xdr:col>41</xdr:col>
      <xdr:colOff>101600</xdr:colOff>
      <xdr:row>98</xdr:row>
      <xdr:rowOff>84978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101505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8179</xdr:rowOff>
    </xdr:from>
    <xdr:to>
      <xdr:col>36</xdr:col>
      <xdr:colOff>165100</xdr:colOff>
      <xdr:row>98</xdr:row>
      <xdr:rowOff>109779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126306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78325</xdr:rowOff>
    </xdr:from>
    <xdr:to>
      <xdr:col>85</xdr:col>
      <xdr:colOff>127000</xdr:colOff>
      <xdr:row>36</xdr:row>
      <xdr:rowOff>82824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50525"/>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78325</xdr:rowOff>
    </xdr:from>
    <xdr:to>
      <xdr:col>81</xdr:col>
      <xdr:colOff>50800</xdr:colOff>
      <xdr:row>37</xdr:row>
      <xdr:rowOff>148606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50525"/>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107733</xdr:rowOff>
    </xdr:from>
    <xdr:to>
      <xdr:col>76</xdr:col>
      <xdr:colOff>114300</xdr:colOff>
      <xdr:row>37</xdr:row>
      <xdr:rowOff>148606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51383"/>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107733</xdr:rowOff>
    </xdr:from>
    <xdr:to>
      <xdr:col>71</xdr:col>
      <xdr:colOff>177800</xdr:colOff>
      <xdr:row>38</xdr:row>
      <xdr:rowOff>18377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1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32024</xdr:rowOff>
    </xdr:from>
    <xdr:to>
      <xdr:col>85</xdr:col>
      <xdr:colOff>177800</xdr:colOff>
      <xdr:row>36</xdr:row>
      <xdr:rowOff>133624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0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54901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27525</xdr:rowOff>
    </xdr:from>
    <xdr:to>
      <xdr:col>81</xdr:col>
      <xdr:colOff>101600</xdr:colOff>
      <xdr:row>36</xdr:row>
      <xdr:rowOff>129125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1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145652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9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97806</xdr:rowOff>
    </xdr:from>
    <xdr:to>
      <xdr:col>76</xdr:col>
      <xdr:colOff>165100</xdr:colOff>
      <xdr:row>38</xdr:row>
      <xdr:rowOff>27956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44483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56933</xdr:rowOff>
    </xdr:from>
    <xdr:to>
      <xdr:col>72</xdr:col>
      <xdr:colOff>38100</xdr:colOff>
      <xdr:row>37</xdr:row>
      <xdr:rowOff>158533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139028</xdr:rowOff>
    </xdr:from>
    <xdr:to>
      <xdr:col>67</xdr:col>
      <xdr:colOff>101600</xdr:colOff>
      <xdr:row>38</xdr:row>
      <xdr:rowOff>69177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2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85705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134637</xdr:rowOff>
    </xdr:from>
    <xdr:to>
      <xdr:col>85</xdr:col>
      <xdr:colOff>127000</xdr:colOff>
      <xdr:row>71</xdr:row>
      <xdr:rowOff>149592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07587"/>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112251</xdr:rowOff>
    </xdr:from>
    <xdr:to>
      <xdr:col>81</xdr:col>
      <xdr:colOff>50800</xdr:colOff>
      <xdr:row>71</xdr:row>
      <xdr:rowOff>149592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285201"/>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112251</xdr:rowOff>
    </xdr:from>
    <xdr:to>
      <xdr:col>76</xdr:col>
      <xdr:colOff>114300</xdr:colOff>
      <xdr:row>71</xdr:row>
      <xdr:rowOff>151199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285201"/>
          <a:ext cx="8890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130453</xdr:rowOff>
    </xdr:from>
    <xdr:to>
      <xdr:col>71</xdr:col>
      <xdr:colOff>177800</xdr:colOff>
      <xdr:row>71</xdr:row>
      <xdr:rowOff>151199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30340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83837</xdr:rowOff>
    </xdr:from>
    <xdr:to>
      <xdr:col>85</xdr:col>
      <xdr:colOff>177800</xdr:colOff>
      <xdr:row>72</xdr:row>
      <xdr:rowOff>13987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106714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0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98792</xdr:rowOff>
    </xdr:from>
    <xdr:to>
      <xdr:col>81</xdr:col>
      <xdr:colOff>101600</xdr:colOff>
      <xdr:row>72</xdr:row>
      <xdr:rowOff>28942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45469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4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61451</xdr:rowOff>
    </xdr:from>
    <xdr:to>
      <xdr:col>76</xdr:col>
      <xdr:colOff>165100</xdr:colOff>
      <xdr:row>71</xdr:row>
      <xdr:rowOff>163051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2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8128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00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100399</xdr:rowOff>
    </xdr:from>
    <xdr:to>
      <xdr:col>72</xdr:col>
      <xdr:colOff>38100</xdr:colOff>
      <xdr:row>72</xdr:row>
      <xdr:rowOff>30549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2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47076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04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79653</xdr:rowOff>
    </xdr:from>
    <xdr:to>
      <xdr:col>67</xdr:col>
      <xdr:colOff>101600</xdr:colOff>
      <xdr:row>72</xdr:row>
      <xdr:rowOff>9803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2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26330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0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48933</xdr:rowOff>
    </xdr:from>
    <xdr:to>
      <xdr:col>85</xdr:col>
      <xdr:colOff>127000</xdr:colOff>
      <xdr:row>99</xdr:row>
      <xdr:rowOff>58080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2483"/>
          <a:ext cx="838200" cy="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26175</xdr:rowOff>
    </xdr:from>
    <xdr:to>
      <xdr:col>81</xdr:col>
      <xdr:colOff>50800</xdr:colOff>
      <xdr:row>99</xdr:row>
      <xdr:rowOff>48933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9725"/>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18197</xdr:rowOff>
    </xdr:from>
    <xdr:to>
      <xdr:col>76</xdr:col>
      <xdr:colOff>114300</xdr:colOff>
      <xdr:row>99</xdr:row>
      <xdr:rowOff>26175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1747"/>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18197</xdr:rowOff>
    </xdr:from>
    <xdr:to>
      <xdr:col>71</xdr:col>
      <xdr:colOff>177800</xdr:colOff>
      <xdr:row>99</xdr:row>
      <xdr:rowOff>75079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747"/>
          <a:ext cx="889000" cy="5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7280</xdr:rowOff>
    </xdr:from>
    <xdr:to>
      <xdr:col>85</xdr:col>
      <xdr:colOff>177800</xdr:colOff>
      <xdr:row>99</xdr:row>
      <xdr:rowOff>108880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169583</xdr:rowOff>
    </xdr:from>
    <xdr:to>
      <xdr:col>81</xdr:col>
      <xdr:colOff>101600</xdr:colOff>
      <xdr:row>99</xdr:row>
      <xdr:rowOff>99733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90860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146825</xdr:rowOff>
    </xdr:from>
    <xdr:to>
      <xdr:col>76</xdr:col>
      <xdr:colOff>165100</xdr:colOff>
      <xdr:row>99</xdr:row>
      <xdr:rowOff>76975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138847</xdr:rowOff>
    </xdr:from>
    <xdr:to>
      <xdr:col>72</xdr:col>
      <xdr:colOff>38100</xdr:colOff>
      <xdr:row>99</xdr:row>
      <xdr:rowOff>68997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60124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24279</xdr:rowOff>
    </xdr:from>
    <xdr:to>
      <xdr:col>67</xdr:col>
      <xdr:colOff>101600</xdr:colOff>
      <xdr:row>99</xdr:row>
      <xdr:rowOff>125879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117006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80550</xdr:rowOff>
    </xdr:from>
    <xdr:to>
      <xdr:col>116</xdr:col>
      <xdr:colOff>63500</xdr:colOff>
      <xdr:row>58</xdr:row>
      <xdr:rowOff>97028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24650"/>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97028</xdr:rowOff>
    </xdr:from>
    <xdr:to>
      <xdr:col>111</xdr:col>
      <xdr:colOff>177800</xdr:colOff>
      <xdr:row>58</xdr:row>
      <xdr:rowOff>108096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41128"/>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108096</xdr:rowOff>
    </xdr:from>
    <xdr:to>
      <xdr:col>107</xdr:col>
      <xdr:colOff>50800</xdr:colOff>
      <xdr:row>58</xdr:row>
      <xdr:rowOff>112096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5219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112096</xdr:rowOff>
    </xdr:from>
    <xdr:to>
      <xdr:col>102</xdr:col>
      <xdr:colOff>114300</xdr:colOff>
      <xdr:row>58</xdr:row>
      <xdr:rowOff>115506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5619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29750</xdr:rowOff>
    </xdr:from>
    <xdr:to>
      <xdr:col>116</xdr:col>
      <xdr:colOff>114300</xdr:colOff>
      <xdr:row>58</xdr:row>
      <xdr:rowOff>131350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52627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46228</xdr:rowOff>
    </xdr:from>
    <xdr:to>
      <xdr:col>112</xdr:col>
      <xdr:colOff>38100</xdr:colOff>
      <xdr:row>58</xdr:row>
      <xdr:rowOff>147828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164355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57296</xdr:rowOff>
    </xdr:from>
    <xdr:to>
      <xdr:col>107</xdr:col>
      <xdr:colOff>101600</xdr:colOff>
      <xdr:row>58</xdr:row>
      <xdr:rowOff>158896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7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61296</xdr:rowOff>
    </xdr:from>
    <xdr:to>
      <xdr:col>102</xdr:col>
      <xdr:colOff>165100</xdr:colOff>
      <xdr:row>58</xdr:row>
      <xdr:rowOff>162896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7973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64706</xdr:rowOff>
    </xdr:from>
    <xdr:to>
      <xdr:col>98</xdr:col>
      <xdr:colOff>38100</xdr:colOff>
      <xdr:row>58</xdr:row>
      <xdr:rowOff>166306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11383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8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69302</xdr:rowOff>
    </xdr:from>
    <xdr:to>
      <xdr:col>116</xdr:col>
      <xdr:colOff>62864</xdr:colOff>
      <xdr:row>78</xdr:row>
      <xdr:rowOff>55118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13702"/>
          <a:ext cx="1269" cy="10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58945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55118</xdr:rowOff>
    </xdr:from>
    <xdr:to>
      <xdr:col>116</xdr:col>
      <xdr:colOff>152400</xdr:colOff>
      <xdr:row>78</xdr:row>
      <xdr:rowOff>55118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15979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69302</xdr:rowOff>
    </xdr:from>
    <xdr:to>
      <xdr:col>116</xdr:col>
      <xdr:colOff>152400</xdr:colOff>
      <xdr:row>72</xdr:row>
      <xdr:rowOff>69302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1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84520</xdr:rowOff>
    </xdr:from>
    <xdr:to>
      <xdr:col>116</xdr:col>
      <xdr:colOff>63500</xdr:colOff>
      <xdr:row>74</xdr:row>
      <xdr:rowOff>60822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086020"/>
          <a:ext cx="838200" cy="6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88989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47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110562</xdr:rowOff>
    </xdr:from>
    <xdr:to>
      <xdr:col>116</xdr:col>
      <xdr:colOff>114300</xdr:colOff>
      <xdr:row>76</xdr:row>
      <xdr:rowOff>40712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84520</xdr:rowOff>
    </xdr:from>
    <xdr:to>
      <xdr:col>111</xdr:col>
      <xdr:colOff>177800</xdr:colOff>
      <xdr:row>70</xdr:row>
      <xdr:rowOff>148060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086020"/>
          <a:ext cx="889000" cy="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129351</xdr:rowOff>
    </xdr:from>
    <xdr:to>
      <xdr:col>112</xdr:col>
      <xdr:colOff>38100</xdr:colOff>
      <xdr:row>75</xdr:row>
      <xdr:rowOff>59501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50628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148060</xdr:rowOff>
    </xdr:from>
    <xdr:to>
      <xdr:col>107</xdr:col>
      <xdr:colOff>50800</xdr:colOff>
      <xdr:row>71</xdr:row>
      <xdr:rowOff>37222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49560"/>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110628</xdr:rowOff>
    </xdr:from>
    <xdr:to>
      <xdr:col>107</xdr:col>
      <xdr:colOff>101600</xdr:colOff>
      <xdr:row>75</xdr:row>
      <xdr:rowOff>40778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31905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37222</xdr:rowOff>
    </xdr:from>
    <xdr:to>
      <xdr:col>102</xdr:col>
      <xdr:colOff>114300</xdr:colOff>
      <xdr:row>71</xdr:row>
      <xdr:rowOff>84422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10172"/>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144189</xdr:rowOff>
    </xdr:from>
    <xdr:to>
      <xdr:col>102</xdr:col>
      <xdr:colOff>165100</xdr:colOff>
      <xdr:row>75</xdr:row>
      <xdr:rowOff>74339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65466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138114</xdr:rowOff>
    </xdr:from>
    <xdr:to>
      <xdr:col>98</xdr:col>
      <xdr:colOff>38100</xdr:colOff>
      <xdr:row>75</xdr:row>
      <xdr:rowOff>68264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10022</xdr:rowOff>
    </xdr:from>
    <xdr:to>
      <xdr:col>116</xdr:col>
      <xdr:colOff>114300</xdr:colOff>
      <xdr:row>74</xdr:row>
      <xdr:rowOff>111622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32899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33720</xdr:rowOff>
    </xdr:from>
    <xdr:to>
      <xdr:col>112</xdr:col>
      <xdr:colOff>38100</xdr:colOff>
      <xdr:row>70</xdr:row>
      <xdr:rowOff>135320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0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151847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18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97260</xdr:rowOff>
    </xdr:from>
    <xdr:to>
      <xdr:col>107</xdr:col>
      <xdr:colOff>101600</xdr:colOff>
      <xdr:row>71</xdr:row>
      <xdr:rowOff>27410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0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43937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187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157872</xdr:rowOff>
    </xdr:from>
    <xdr:to>
      <xdr:col>102</xdr:col>
      <xdr:colOff>165100</xdr:colOff>
      <xdr:row>71</xdr:row>
      <xdr:rowOff>88022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1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104549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193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33622</xdr:rowOff>
    </xdr:from>
    <xdr:to>
      <xdr:col>98</xdr:col>
      <xdr:colOff>38100</xdr:colOff>
      <xdr:row>71</xdr:row>
      <xdr:rowOff>135222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151749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198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１，６１５，８８９円となり、昨年度と比較すると１４９，１７２円の増となった。主な構成項目である人件費は、住民一人当たり２６８，６３６円となっており、類似団体平均値の約１．７倍の数値である。阿賀町集中改革プランにより職員数は平成１７年度の合併当初から減少したが、合併以前の採用数が類似団体平均と比較して多いことから、人口に対する人件費の割合が高くなっている。その他にも維持補修費及び公債費、繰出金において類似団体平均を大幅に超える数値となっている。これは、一人当たりの財政支出が人口密度、高齢化率等との相関が高いため、当町においては広大な面積等地理的条件や厳しい気候条件に加えて、急激な人口減少により人口１人当たりの決算額の増加要因となっている。 今後は道路や上下水道など広域的なインフラの長寿命化による維持補修費の抑制や遊休施設の有効活用等による普通建設事業費の更なる削減により、数値の健全化に努める。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116586</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8786"/>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101600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101600</xdr:rowOff>
    </xdr:from>
    <xdr:to>
      <xdr:col>15</xdr:col>
      <xdr:colOff>50800</xdr:colOff>
      <xdr:row>38</xdr:row>
      <xdr:rowOff>10541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525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10541</xdr:rowOff>
    </xdr:from>
    <xdr:to>
      <xdr:col>10</xdr:col>
      <xdr:colOff>114300</xdr:colOff>
      <xdr:row>38</xdr:row>
      <xdr:rowOff>10795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56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65786</xdr:rowOff>
    </xdr:from>
    <xdr:to>
      <xdr:col>24</xdr:col>
      <xdr:colOff>114300</xdr:colOff>
      <xdr:row>36</xdr:row>
      <xdr:rowOff>167386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44213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50800</xdr:rowOff>
    </xdr:from>
    <xdr:to>
      <xdr:col>15</xdr:col>
      <xdr:colOff>101600</xdr:colOff>
      <xdr:row>37</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131191</xdr:rowOff>
    </xdr:from>
    <xdr:to>
      <xdr:col>10</xdr:col>
      <xdr:colOff>165100</xdr:colOff>
      <xdr:row>38</xdr:row>
      <xdr:rowOff>61340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131445</xdr:rowOff>
    </xdr:from>
    <xdr:to>
      <xdr:col>6</xdr:col>
      <xdr:colOff>38100</xdr:colOff>
      <xdr:row>38</xdr:row>
      <xdr:rowOff>61595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52722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24254</xdr:rowOff>
    </xdr:from>
    <xdr:to>
      <xdr:col>24</xdr:col>
      <xdr:colOff>63500</xdr:colOff>
      <xdr:row>58</xdr:row>
      <xdr:rowOff>30789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8354"/>
          <a:ext cx="8382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15165</xdr:rowOff>
    </xdr:from>
    <xdr:to>
      <xdr:col>19</xdr:col>
      <xdr:colOff>177800</xdr:colOff>
      <xdr:row>58</xdr:row>
      <xdr:rowOff>24254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59265"/>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15165</xdr:rowOff>
    </xdr:from>
    <xdr:to>
      <xdr:col>15</xdr:col>
      <xdr:colOff>50800</xdr:colOff>
      <xdr:row>58</xdr:row>
      <xdr:rowOff>28664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59265"/>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16217</xdr:rowOff>
    </xdr:from>
    <xdr:to>
      <xdr:col>10</xdr:col>
      <xdr:colOff>114300</xdr:colOff>
      <xdr:row>58</xdr:row>
      <xdr:rowOff>28664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0317"/>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151439</xdr:rowOff>
    </xdr:from>
    <xdr:to>
      <xdr:col>24</xdr:col>
      <xdr:colOff>114300</xdr:colOff>
      <xdr:row>58</xdr:row>
      <xdr:rowOff>81589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110816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144904</xdr:rowOff>
    </xdr:from>
    <xdr:to>
      <xdr:col>20</xdr:col>
      <xdr:colOff>38100</xdr:colOff>
      <xdr:row>58</xdr:row>
      <xdr:rowOff>75054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91581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9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135815</xdr:rowOff>
    </xdr:from>
    <xdr:to>
      <xdr:col>15</xdr:col>
      <xdr:colOff>101600</xdr:colOff>
      <xdr:row>58</xdr:row>
      <xdr:rowOff>65965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82492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149314</xdr:rowOff>
    </xdr:from>
    <xdr:to>
      <xdr:col>10</xdr:col>
      <xdr:colOff>165100</xdr:colOff>
      <xdr:row>58</xdr:row>
      <xdr:rowOff>79464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95991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136867</xdr:rowOff>
    </xdr:from>
    <xdr:to>
      <xdr:col>6</xdr:col>
      <xdr:colOff>38100</xdr:colOff>
      <xdr:row>58</xdr:row>
      <xdr:rowOff>67017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83544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152060</xdr:rowOff>
    </xdr:from>
    <xdr:to>
      <xdr:col>24</xdr:col>
      <xdr:colOff>63500</xdr:colOff>
      <xdr:row>75</xdr:row>
      <xdr:rowOff>91610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9360"/>
          <a:ext cx="8382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91610</xdr:rowOff>
    </xdr:from>
    <xdr:to>
      <xdr:col>19</xdr:col>
      <xdr:colOff>177800</xdr:colOff>
      <xdr:row>76</xdr:row>
      <xdr:rowOff>68286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50360"/>
          <a:ext cx="889000" cy="1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33187</xdr:rowOff>
    </xdr:from>
    <xdr:to>
      <xdr:col>15</xdr:col>
      <xdr:colOff>50800</xdr:colOff>
      <xdr:row>76</xdr:row>
      <xdr:rowOff>68286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63387"/>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33187</xdr:rowOff>
    </xdr:from>
    <xdr:to>
      <xdr:col>10</xdr:col>
      <xdr:colOff>114300</xdr:colOff>
      <xdr:row>77</xdr:row>
      <xdr:rowOff>45075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3387"/>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101260</xdr:rowOff>
    </xdr:from>
    <xdr:to>
      <xdr:col>24</xdr:col>
      <xdr:colOff>114300</xdr:colOff>
      <xdr:row>75</xdr:row>
      <xdr:rowOff>31410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124137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40810</xdr:rowOff>
    </xdr:from>
    <xdr:to>
      <xdr:col>20</xdr:col>
      <xdr:colOff>38100</xdr:colOff>
      <xdr:row>75</xdr:row>
      <xdr:rowOff>142410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158937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17486</xdr:rowOff>
    </xdr:from>
    <xdr:to>
      <xdr:col>15</xdr:col>
      <xdr:colOff>101600</xdr:colOff>
      <xdr:row>76</xdr:row>
      <xdr:rowOff>119086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135612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153837</xdr:rowOff>
    </xdr:from>
    <xdr:to>
      <xdr:col>10</xdr:col>
      <xdr:colOff>165100</xdr:colOff>
      <xdr:row>76</xdr:row>
      <xdr:rowOff>83987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100515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165725</xdr:rowOff>
    </xdr:from>
    <xdr:to>
      <xdr:col>6</xdr:col>
      <xdr:colOff>38100</xdr:colOff>
      <xdr:row>77</xdr:row>
      <xdr:rowOff>95875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118010</xdr:rowOff>
    </xdr:from>
    <xdr:to>
      <xdr:col>24</xdr:col>
      <xdr:colOff>63500</xdr:colOff>
      <xdr:row>93</xdr:row>
      <xdr:rowOff>94520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548510"/>
          <a:ext cx="838200" cy="4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94520</xdr:rowOff>
    </xdr:from>
    <xdr:to>
      <xdr:col>19</xdr:col>
      <xdr:colOff>177800</xdr:colOff>
      <xdr:row>94</xdr:row>
      <xdr:rowOff>151670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0393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132517</xdr:rowOff>
    </xdr:from>
    <xdr:to>
      <xdr:col>15</xdr:col>
      <xdr:colOff>50800</xdr:colOff>
      <xdr:row>94</xdr:row>
      <xdr:rowOff>151670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48817"/>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132517</xdr:rowOff>
    </xdr:from>
    <xdr:to>
      <xdr:col>10</xdr:col>
      <xdr:colOff>114300</xdr:colOff>
      <xdr:row>95</xdr:row>
      <xdr:rowOff>33638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48817"/>
          <a:ext cx="889000" cy="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67210</xdr:rowOff>
    </xdr:from>
    <xdr:to>
      <xdr:col>24</xdr:col>
      <xdr:colOff>114300</xdr:colOff>
      <xdr:row>90</xdr:row>
      <xdr:rowOff>168810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4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20237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45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43720</xdr:rowOff>
    </xdr:from>
    <xdr:to>
      <xdr:col>20</xdr:col>
      <xdr:colOff>38100</xdr:colOff>
      <xdr:row>93</xdr:row>
      <xdr:rowOff>145320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9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161847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7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100870</xdr:rowOff>
    </xdr:from>
    <xdr:to>
      <xdr:col>15</xdr:col>
      <xdr:colOff>101600</xdr:colOff>
      <xdr:row>95</xdr:row>
      <xdr:rowOff>31020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47547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81717</xdr:rowOff>
    </xdr:from>
    <xdr:to>
      <xdr:col>10</xdr:col>
      <xdr:colOff>165100</xdr:colOff>
      <xdr:row>95</xdr:row>
      <xdr:rowOff>11867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28394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7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154288</xdr:rowOff>
    </xdr:from>
    <xdr:to>
      <xdr:col>6</xdr:col>
      <xdr:colOff>38100</xdr:colOff>
      <xdr:row>95</xdr:row>
      <xdr:rowOff>84438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100965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4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152654</xdr:rowOff>
    </xdr:from>
    <xdr:to>
      <xdr:col>55</xdr:col>
      <xdr:colOff>0</xdr:colOff>
      <xdr:row>32</xdr:row>
      <xdr:rowOff>30734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467604"/>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30734</xdr:rowOff>
    </xdr:from>
    <xdr:to>
      <xdr:col>50</xdr:col>
      <xdr:colOff>114300</xdr:colOff>
      <xdr:row>32</xdr:row>
      <xdr:rowOff>75692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51713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75692</xdr:rowOff>
    </xdr:from>
    <xdr:to>
      <xdr:col>45</xdr:col>
      <xdr:colOff>177800</xdr:colOff>
      <xdr:row>32</xdr:row>
      <xdr:rowOff>111506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56209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111506</xdr:rowOff>
    </xdr:from>
    <xdr:to>
      <xdr:col>41</xdr:col>
      <xdr:colOff>50800</xdr:colOff>
      <xdr:row>32</xdr:row>
      <xdr:rowOff>141224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5979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101854</xdr:rowOff>
    </xdr:from>
    <xdr:to>
      <xdr:col>55</xdr:col>
      <xdr:colOff>50800</xdr:colOff>
      <xdr:row>32</xdr:row>
      <xdr:rowOff>32004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54881</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151384</xdr:rowOff>
    </xdr:from>
    <xdr:to>
      <xdr:col>50</xdr:col>
      <xdr:colOff>165100</xdr:colOff>
      <xdr:row>32</xdr:row>
      <xdr:rowOff>81534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98061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2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24892</xdr:rowOff>
    </xdr:from>
    <xdr:to>
      <xdr:col>46</xdr:col>
      <xdr:colOff>38100</xdr:colOff>
      <xdr:row>32</xdr:row>
      <xdr:rowOff>126492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143019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60706</xdr:rowOff>
    </xdr:from>
    <xdr:to>
      <xdr:col>41</xdr:col>
      <xdr:colOff>101600</xdr:colOff>
      <xdr:row>32</xdr:row>
      <xdr:rowOff>162306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5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7383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3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90424</xdr:rowOff>
    </xdr:from>
    <xdr:to>
      <xdr:col>36</xdr:col>
      <xdr:colOff>165100</xdr:colOff>
      <xdr:row>33</xdr:row>
      <xdr:rowOff>20574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37101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6548</xdr:rowOff>
    </xdr:from>
    <xdr:to>
      <xdr:col>55</xdr:col>
      <xdr:colOff>0</xdr:colOff>
      <xdr:row>56</xdr:row>
      <xdr:rowOff>73467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07748"/>
          <a:ext cx="838200" cy="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73467</xdr:rowOff>
    </xdr:from>
    <xdr:to>
      <xdr:col>50</xdr:col>
      <xdr:colOff>114300</xdr:colOff>
      <xdr:row>56</xdr:row>
      <xdr:rowOff>100724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4667"/>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100724</xdr:rowOff>
    </xdr:from>
    <xdr:to>
      <xdr:col>45</xdr:col>
      <xdr:colOff>177800</xdr:colOff>
      <xdr:row>56</xdr:row>
      <xdr:rowOff>123416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01924"/>
          <a:ext cx="889000" cy="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106568</xdr:rowOff>
    </xdr:from>
    <xdr:to>
      <xdr:col>41</xdr:col>
      <xdr:colOff>50800</xdr:colOff>
      <xdr:row>56</xdr:row>
      <xdr:rowOff>123416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07768"/>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127198</xdr:rowOff>
    </xdr:from>
    <xdr:to>
      <xdr:col>55</xdr:col>
      <xdr:colOff>50800</xdr:colOff>
      <xdr:row>56</xdr:row>
      <xdr:rowOff>57348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150075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22667</xdr:rowOff>
    </xdr:from>
    <xdr:to>
      <xdr:col>50</xdr:col>
      <xdr:colOff>165100</xdr:colOff>
      <xdr:row>56</xdr:row>
      <xdr:rowOff>124267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140794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49924</xdr:rowOff>
    </xdr:from>
    <xdr:to>
      <xdr:col>46</xdr:col>
      <xdr:colOff>38100</xdr:colOff>
      <xdr:row>56</xdr:row>
      <xdr:rowOff>151524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72616</xdr:rowOff>
    </xdr:from>
    <xdr:to>
      <xdr:col>41</xdr:col>
      <xdr:colOff>101600</xdr:colOff>
      <xdr:row>57</xdr:row>
      <xdr:rowOff>2766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165343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55768</xdr:rowOff>
    </xdr:from>
    <xdr:to>
      <xdr:col>36</xdr:col>
      <xdr:colOff>165100</xdr:colOff>
      <xdr:row>56</xdr:row>
      <xdr:rowOff>157368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86116</xdr:rowOff>
    </xdr:from>
    <xdr:to>
      <xdr:col>55</xdr:col>
      <xdr:colOff>0</xdr:colOff>
      <xdr:row>78</xdr:row>
      <xdr:rowOff>6801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87766"/>
          <a:ext cx="838200" cy="9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86116</xdr:rowOff>
    </xdr:from>
    <xdr:to>
      <xdr:col>50</xdr:col>
      <xdr:colOff>114300</xdr:colOff>
      <xdr:row>78</xdr:row>
      <xdr:rowOff>88258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87766"/>
          <a:ext cx="889000" cy="17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77518</xdr:rowOff>
    </xdr:from>
    <xdr:to>
      <xdr:col>45</xdr:col>
      <xdr:colOff>177800</xdr:colOff>
      <xdr:row>78</xdr:row>
      <xdr:rowOff>88258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50618"/>
          <a:ext cx="8890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52859</xdr:rowOff>
    </xdr:from>
    <xdr:to>
      <xdr:col>41</xdr:col>
      <xdr:colOff>50800</xdr:colOff>
      <xdr:row>78</xdr:row>
      <xdr:rowOff>77518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25959"/>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127451</xdr:rowOff>
    </xdr:from>
    <xdr:to>
      <xdr:col>55</xdr:col>
      <xdr:colOff>50800</xdr:colOff>
      <xdr:row>78</xdr:row>
      <xdr:rowOff>57601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150328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35316</xdr:rowOff>
    </xdr:from>
    <xdr:to>
      <xdr:col>50</xdr:col>
      <xdr:colOff>165100</xdr:colOff>
      <xdr:row>77</xdr:row>
      <xdr:rowOff>136916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153443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30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37458</xdr:rowOff>
    </xdr:from>
    <xdr:to>
      <xdr:col>46</xdr:col>
      <xdr:colOff>38100</xdr:colOff>
      <xdr:row>78</xdr:row>
      <xdr:rowOff>139058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26718</xdr:rowOff>
    </xdr:from>
    <xdr:to>
      <xdr:col>41</xdr:col>
      <xdr:colOff>101600</xdr:colOff>
      <xdr:row>78</xdr:row>
      <xdr:rowOff>128318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144845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2059</xdr:rowOff>
    </xdr:from>
    <xdr:to>
      <xdr:col>36</xdr:col>
      <xdr:colOff>165100</xdr:colOff>
      <xdr:row>78</xdr:row>
      <xdr:rowOff>103659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120186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84834</xdr:rowOff>
    </xdr:from>
    <xdr:to>
      <xdr:col>55</xdr:col>
      <xdr:colOff>0</xdr:colOff>
      <xdr:row>95</xdr:row>
      <xdr:rowOff>152831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72584"/>
          <a:ext cx="838200" cy="6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152831</xdr:rowOff>
    </xdr:from>
    <xdr:to>
      <xdr:col>50</xdr:col>
      <xdr:colOff>114300</xdr:colOff>
      <xdr:row>96</xdr:row>
      <xdr:rowOff>35728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40581"/>
          <a:ext cx="889000" cy="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166706</xdr:rowOff>
    </xdr:from>
    <xdr:to>
      <xdr:col>45</xdr:col>
      <xdr:colOff>177800</xdr:colOff>
      <xdr:row>96</xdr:row>
      <xdr:rowOff>35728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54456"/>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166706</xdr:rowOff>
    </xdr:from>
    <xdr:to>
      <xdr:col>41</xdr:col>
      <xdr:colOff>50800</xdr:colOff>
      <xdr:row>95</xdr:row>
      <xdr:rowOff>167007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4456"/>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34034</xdr:rowOff>
    </xdr:from>
    <xdr:to>
      <xdr:col>55</xdr:col>
      <xdr:colOff>50800</xdr:colOff>
      <xdr:row>95</xdr:row>
      <xdr:rowOff>135634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56911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7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102031</xdr:rowOff>
    </xdr:from>
    <xdr:to>
      <xdr:col>50</xdr:col>
      <xdr:colOff>165100</xdr:colOff>
      <xdr:row>96</xdr:row>
      <xdr:rowOff>32181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48708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6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156378</xdr:rowOff>
    </xdr:from>
    <xdr:to>
      <xdr:col>46</xdr:col>
      <xdr:colOff>38100</xdr:colOff>
      <xdr:row>96</xdr:row>
      <xdr:rowOff>86528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103055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1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115906</xdr:rowOff>
    </xdr:from>
    <xdr:to>
      <xdr:col>41</xdr:col>
      <xdr:colOff>101600</xdr:colOff>
      <xdr:row>96</xdr:row>
      <xdr:rowOff>46056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62583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116207</xdr:rowOff>
    </xdr:from>
    <xdr:to>
      <xdr:col>36</xdr:col>
      <xdr:colOff>165100</xdr:colOff>
      <xdr:row>96</xdr:row>
      <xdr:rowOff>46357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62884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7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25578</xdr:rowOff>
    </xdr:from>
    <xdr:to>
      <xdr:col>85</xdr:col>
      <xdr:colOff>127000</xdr:colOff>
      <xdr:row>37</xdr:row>
      <xdr:rowOff>30493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6922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30493</xdr:rowOff>
    </xdr:from>
    <xdr:to>
      <xdr:col>81</xdr:col>
      <xdr:colOff>50800</xdr:colOff>
      <xdr:row>37</xdr:row>
      <xdr:rowOff>56444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74143"/>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56444</xdr:rowOff>
    </xdr:from>
    <xdr:to>
      <xdr:col>76</xdr:col>
      <xdr:colOff>114300</xdr:colOff>
      <xdr:row>37</xdr:row>
      <xdr:rowOff>76478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00094"/>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76478</xdr:rowOff>
    </xdr:from>
    <xdr:to>
      <xdr:col>71</xdr:col>
      <xdr:colOff>177800</xdr:colOff>
      <xdr:row>37</xdr:row>
      <xdr:rowOff>92672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20128"/>
          <a:ext cx="8890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146228</xdr:rowOff>
    </xdr:from>
    <xdr:to>
      <xdr:col>85</xdr:col>
      <xdr:colOff>177800</xdr:colOff>
      <xdr:row>37</xdr:row>
      <xdr:rowOff>76378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169105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151143</xdr:rowOff>
    </xdr:from>
    <xdr:to>
      <xdr:col>81</xdr:col>
      <xdr:colOff>101600</xdr:colOff>
      <xdr:row>37</xdr:row>
      <xdr:rowOff>81293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97820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5644</xdr:rowOff>
    </xdr:from>
    <xdr:to>
      <xdr:col>76</xdr:col>
      <xdr:colOff>165100</xdr:colOff>
      <xdr:row>37</xdr:row>
      <xdr:rowOff>107244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25678</xdr:rowOff>
    </xdr:from>
    <xdr:to>
      <xdr:col>72</xdr:col>
      <xdr:colOff>38100</xdr:colOff>
      <xdr:row>37</xdr:row>
      <xdr:rowOff>127278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143805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41872</xdr:rowOff>
    </xdr:from>
    <xdr:to>
      <xdr:col>67</xdr:col>
      <xdr:colOff>101600</xdr:colOff>
      <xdr:row>37</xdr:row>
      <xdr:rowOff>143472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159999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74323</xdr:rowOff>
    </xdr:from>
    <xdr:to>
      <xdr:col>85</xdr:col>
      <xdr:colOff>127000</xdr:colOff>
      <xdr:row>57</xdr:row>
      <xdr:rowOff>165058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6973"/>
          <a:ext cx="838200" cy="9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165058</xdr:rowOff>
    </xdr:from>
    <xdr:to>
      <xdr:col>81</xdr:col>
      <xdr:colOff>50800</xdr:colOff>
      <xdr:row>57</xdr:row>
      <xdr:rowOff>165754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7708"/>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165754</xdr:rowOff>
    </xdr:from>
    <xdr:to>
      <xdr:col>76</xdr:col>
      <xdr:colOff>114300</xdr:colOff>
      <xdr:row>58</xdr:row>
      <xdr:rowOff>38600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38404"/>
          <a:ext cx="889000" cy="4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24097</xdr:rowOff>
    </xdr:from>
    <xdr:to>
      <xdr:col>71</xdr:col>
      <xdr:colOff>177800</xdr:colOff>
      <xdr:row>58</xdr:row>
      <xdr:rowOff>38600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68197"/>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23523</xdr:rowOff>
    </xdr:from>
    <xdr:to>
      <xdr:col>85</xdr:col>
      <xdr:colOff>177800</xdr:colOff>
      <xdr:row>57</xdr:row>
      <xdr:rowOff>125123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46400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114258</xdr:rowOff>
    </xdr:from>
    <xdr:to>
      <xdr:col>81</xdr:col>
      <xdr:colOff>101600</xdr:colOff>
      <xdr:row>58</xdr:row>
      <xdr:rowOff>44408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35535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114954</xdr:rowOff>
    </xdr:from>
    <xdr:to>
      <xdr:col>76</xdr:col>
      <xdr:colOff>165100</xdr:colOff>
      <xdr:row>58</xdr:row>
      <xdr:rowOff>45104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36231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159250</xdr:rowOff>
    </xdr:from>
    <xdr:to>
      <xdr:col>72</xdr:col>
      <xdr:colOff>38100</xdr:colOff>
      <xdr:row>58</xdr:row>
      <xdr:rowOff>89400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80527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144747</xdr:rowOff>
    </xdr:from>
    <xdr:to>
      <xdr:col>67</xdr:col>
      <xdr:colOff>101600</xdr:colOff>
      <xdr:row>58</xdr:row>
      <xdr:rowOff>74897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66024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78325</xdr:rowOff>
    </xdr:from>
    <xdr:to>
      <xdr:col>85</xdr:col>
      <xdr:colOff>127000</xdr:colOff>
      <xdr:row>76</xdr:row>
      <xdr:rowOff>82824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08525"/>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78325</xdr:rowOff>
    </xdr:from>
    <xdr:to>
      <xdr:col>81</xdr:col>
      <xdr:colOff>50800</xdr:colOff>
      <xdr:row>77</xdr:row>
      <xdr:rowOff>148606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108525"/>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107733</xdr:rowOff>
    </xdr:from>
    <xdr:to>
      <xdr:col>76</xdr:col>
      <xdr:colOff>114300</xdr:colOff>
      <xdr:row>77</xdr:row>
      <xdr:rowOff>148606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09383"/>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107733</xdr:rowOff>
    </xdr:from>
    <xdr:to>
      <xdr:col>71</xdr:col>
      <xdr:colOff>177800</xdr:colOff>
      <xdr:row>78</xdr:row>
      <xdr:rowOff>18377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09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32024</xdr:rowOff>
    </xdr:from>
    <xdr:to>
      <xdr:col>85</xdr:col>
      <xdr:colOff>177800</xdr:colOff>
      <xdr:row>76</xdr:row>
      <xdr:rowOff>133624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54901</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1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27525</xdr:rowOff>
    </xdr:from>
    <xdr:to>
      <xdr:col>81</xdr:col>
      <xdr:colOff>101600</xdr:colOff>
      <xdr:row>76</xdr:row>
      <xdr:rowOff>129125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05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145652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83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97806</xdr:rowOff>
    </xdr:from>
    <xdr:to>
      <xdr:col>76</xdr:col>
      <xdr:colOff>165100</xdr:colOff>
      <xdr:row>78</xdr:row>
      <xdr:rowOff>27956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44483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7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56933</xdr:rowOff>
    </xdr:from>
    <xdr:to>
      <xdr:col>72</xdr:col>
      <xdr:colOff>38100</xdr:colOff>
      <xdr:row>77</xdr:row>
      <xdr:rowOff>158533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3610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139027</xdr:rowOff>
    </xdr:from>
    <xdr:to>
      <xdr:col>67</xdr:col>
      <xdr:colOff>101600</xdr:colOff>
      <xdr:row>78</xdr:row>
      <xdr:rowOff>69177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85704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134637</xdr:rowOff>
    </xdr:from>
    <xdr:to>
      <xdr:col>85</xdr:col>
      <xdr:colOff>127000</xdr:colOff>
      <xdr:row>91</xdr:row>
      <xdr:rowOff>149592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736587"/>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112251</xdr:rowOff>
    </xdr:from>
    <xdr:to>
      <xdr:col>81</xdr:col>
      <xdr:colOff>50800</xdr:colOff>
      <xdr:row>91</xdr:row>
      <xdr:rowOff>149592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714201"/>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112251</xdr:rowOff>
    </xdr:from>
    <xdr:to>
      <xdr:col>76</xdr:col>
      <xdr:colOff>114300</xdr:colOff>
      <xdr:row>91</xdr:row>
      <xdr:rowOff>151199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714201"/>
          <a:ext cx="8890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130453</xdr:rowOff>
    </xdr:from>
    <xdr:to>
      <xdr:col>71</xdr:col>
      <xdr:colOff>177800</xdr:colOff>
      <xdr:row>91</xdr:row>
      <xdr:rowOff>151199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73240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83837</xdr:rowOff>
    </xdr:from>
    <xdr:to>
      <xdr:col>85</xdr:col>
      <xdr:colOff>177800</xdr:colOff>
      <xdr:row>92</xdr:row>
      <xdr:rowOff>13987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6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106714</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53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98792</xdr:rowOff>
    </xdr:from>
    <xdr:to>
      <xdr:col>81</xdr:col>
      <xdr:colOff>101600</xdr:colOff>
      <xdr:row>92</xdr:row>
      <xdr:rowOff>28942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7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45469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47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61451</xdr:rowOff>
    </xdr:from>
    <xdr:to>
      <xdr:col>76</xdr:col>
      <xdr:colOff>165100</xdr:colOff>
      <xdr:row>91</xdr:row>
      <xdr:rowOff>163051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8128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43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100399</xdr:rowOff>
    </xdr:from>
    <xdr:to>
      <xdr:col>72</xdr:col>
      <xdr:colOff>38100</xdr:colOff>
      <xdr:row>92</xdr:row>
      <xdr:rowOff>30549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47076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4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79653</xdr:rowOff>
    </xdr:from>
    <xdr:to>
      <xdr:col>67</xdr:col>
      <xdr:colOff>101600</xdr:colOff>
      <xdr:row>92</xdr:row>
      <xdr:rowOff>9803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6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26330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45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及び消防費に係る住民一人あたりのコストが平均を上回っている要因は、ごみ・し尿処理及び消防業務を町単独で行っているためである。ごみ処理業務については、令和７年度から近隣市町との広域運営となるが、新たに施設までの運搬経費や施設管理経費がかかるため削減は難しい。その他、公債費において類似団体平均を大幅に超える数値となっている。今後長いスパンで見れば減少はしていくが、広大な面積に集落が点在する当町では除排雪経費やインフラ整備・管理費等により引き続き多額の経費がかかると推測される。全ての項目について、一人当たりの財政支出が人口密度や高齢化率等との相関が高いため、当町においては地理的条件や厳しい気候条件に加えて、急激な人口減少が要因となり人口１人当たりの決算額の増加を招いている。 今後も町債の新規発行の制限等による公債費の抑制、遊休施設の有効活用等による普通建設事業費の削減により、数値の健全化に努める。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年度は豪雪であり除排雪対策経費を補正予算等により措置したが、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月の降雪が見込みよりも少なく、不用額が発生したことにより実質収支が増加した。実質単年度収支については、財政調整基金を</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億円繰り入れしたが、実質収支が多額であったため、</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年ぶりに黒字となった。当町は自主財源に乏しく依存財源である普通交付税の増減に大きく左右されることから、税の徴収率向上など自主財源の確保を図るとともに、歳出の徹底した見直しに努める。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に対する一般会計からの基準外繰出金は増加しており、大きな財政負担となっている。老朽化する施設の改良、改修について、国庫補助事業である長寿命化対策事業により計画的に進め、維持経費の削減と平準化を図るとともに、上下水道事業における旧町村地域間での基本料金の統一による収入の確保により繰出金の抑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15429685</v>
      </c>
      <c r="BO4" s="371"/>
      <c r="BP4" s="371"/>
      <c r="BQ4" s="371"/>
      <c r="BR4" s="371"/>
      <c r="BS4" s="371"/>
      <c r="BT4" s="371"/>
      <c r="BU4" s="372"/>
      <c r="BV4" s="370">
        <v>14349403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5.3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14618947</v>
      </c>
      <c r="BO5" s="408"/>
      <c r="BP5" s="408"/>
      <c r="BQ5" s="408"/>
      <c r="BR5" s="408"/>
      <c r="BS5" s="408"/>
      <c r="BT5" s="408"/>
      <c r="BU5" s="409"/>
      <c r="BV5" s="407">
        <v>13810605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91.8</v>
      </c>
      <c r="CU5" s="405"/>
      <c r="CV5" s="405"/>
      <c r="CW5" s="405"/>
      <c r="CX5" s="405"/>
      <c r="CY5" s="405"/>
      <c r="CZ5" s="405"/>
      <c r="DA5" s="406"/>
      <c r="DB5" s="404">
        <v>92.2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810738</v>
      </c>
      <c r="BO6" s="408"/>
      <c r="BP6" s="408"/>
      <c r="BQ6" s="408"/>
      <c r="BR6" s="408"/>
      <c r="BS6" s="408"/>
      <c r="BT6" s="408"/>
      <c r="BU6" s="409"/>
      <c r="BV6" s="407">
        <v>538798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91.9</v>
      </c>
      <c r="CU6" s="445"/>
      <c r="CV6" s="445"/>
      <c r="CW6" s="445"/>
      <c r="CX6" s="445"/>
      <c r="CY6" s="445"/>
      <c r="CZ6" s="445"/>
      <c r="DA6" s="446"/>
      <c r="DB6" s="444">
        <v>92.6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96169</v>
      </c>
      <c r="BO7" s="408"/>
      <c r="BP7" s="408"/>
      <c r="BQ7" s="408"/>
      <c r="BR7" s="408"/>
      <c r="BS7" s="408"/>
      <c r="BT7" s="408"/>
      <c r="BU7" s="409"/>
      <c r="BV7" s="407">
        <v>128923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7705700</v>
      </c>
      <c r="CU7" s="408"/>
      <c r="CV7" s="408"/>
      <c r="CW7" s="408"/>
      <c r="CX7" s="408"/>
      <c r="CY7" s="408"/>
      <c r="CZ7" s="408"/>
      <c r="DA7" s="409"/>
      <c r="DB7" s="407">
        <v>7667401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714569</v>
      </c>
      <c r="BO8" s="408"/>
      <c r="BP8" s="408"/>
      <c r="BQ8" s="408"/>
      <c r="BR8" s="408"/>
      <c r="BS8" s="408"/>
      <c r="BT8" s="408"/>
      <c r="BU8" s="409"/>
      <c r="BV8" s="407">
        <v>409875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9965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304694</v>
      </c>
      <c r="BO9" s="408"/>
      <c r="BP9" s="408"/>
      <c r="BQ9" s="408"/>
      <c r="BR9" s="408"/>
      <c r="BS9" s="408"/>
      <c r="BT9" s="408"/>
      <c r="BU9" s="409"/>
      <c r="BV9" s="407">
        <v>-154925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17.2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11680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7454</v>
      </c>
      <c r="BO10" s="408"/>
      <c r="BP10" s="408"/>
      <c r="BQ10" s="408"/>
      <c r="BR10" s="408"/>
      <c r="BS10" s="408"/>
      <c r="BT10" s="408"/>
      <c r="BU10" s="409"/>
      <c r="BV10" s="407">
        <v>110807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9047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26680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8999</v>
      </c>
      <c r="S13" s="492"/>
      <c r="T13" s="492"/>
      <c r="U13" s="492"/>
      <c r="V13" s="493"/>
      <c r="W13" s="423" t="s">
        <v>131</v>
      </c>
      <c r="X13" s="424"/>
      <c r="Y13" s="424"/>
      <c r="Z13" s="424"/>
      <c r="AA13" s="424"/>
      <c r="AB13" s="414"/>
      <c r="AC13" s="458">
        <v>356</v>
      </c>
      <c r="AD13" s="459"/>
      <c r="AE13" s="459"/>
      <c r="AF13" s="459"/>
      <c r="AG13" s="501"/>
      <c r="AH13" s="458">
        <v>456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285468</v>
      </c>
      <c r="BO13" s="408"/>
      <c r="BP13" s="408"/>
      <c r="BQ13" s="408"/>
      <c r="BR13" s="408"/>
      <c r="BS13" s="408"/>
      <c r="BT13" s="408"/>
      <c r="BU13" s="409"/>
      <c r="BV13" s="407">
        <v>-44118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12.7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9416</v>
      </c>
      <c r="S14" s="492"/>
      <c r="T14" s="492"/>
      <c r="U14" s="492"/>
      <c r="V14" s="493"/>
      <c r="W14" s="397"/>
      <c r="X14" s="398"/>
      <c r="Y14" s="398"/>
      <c r="Z14" s="398"/>
      <c r="AA14" s="398"/>
      <c r="AB14" s="387"/>
      <c r="AC14" s="494">
        <v>8</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70.400000000000006</v>
      </c>
      <c r="CU14" s="506"/>
      <c r="CV14" s="506"/>
      <c r="CW14" s="506"/>
      <c r="CX14" s="506"/>
      <c r="CY14" s="506"/>
      <c r="CZ14" s="506"/>
      <c r="DA14" s="507"/>
      <c r="DB14" s="505">
        <v>65.2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9369</v>
      </c>
      <c r="S15" s="492"/>
      <c r="T15" s="492"/>
      <c r="U15" s="492"/>
      <c r="V15" s="493"/>
      <c r="W15" s="423" t="s">
        <v>137</v>
      </c>
      <c r="X15" s="424"/>
      <c r="Y15" s="424"/>
      <c r="Z15" s="424"/>
      <c r="AA15" s="424"/>
      <c r="AB15" s="414"/>
      <c r="AC15" s="458">
        <v>1415</v>
      </c>
      <c r="AD15" s="459"/>
      <c r="AE15" s="459"/>
      <c r="AF15" s="459"/>
      <c r="AG15" s="501"/>
      <c r="AH15" s="458">
        <v>1640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1455198</v>
      </c>
      <c r="BO15" s="371"/>
      <c r="BP15" s="371"/>
      <c r="BQ15" s="371"/>
      <c r="BR15" s="371"/>
      <c r="BS15" s="371"/>
      <c r="BT15" s="371"/>
      <c r="BU15" s="372"/>
      <c r="BV15" s="370">
        <v>1460541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31.8</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7334504</v>
      </c>
      <c r="BO16" s="408"/>
      <c r="BP16" s="408"/>
      <c r="BQ16" s="408"/>
      <c r="BR16" s="408"/>
      <c r="BS16" s="408"/>
      <c r="BT16" s="408"/>
      <c r="BU16" s="409"/>
      <c r="BV16" s="407">
        <v>7273977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2675</v>
      </c>
      <c r="AD17" s="459"/>
      <c r="AE17" s="459"/>
      <c r="AF17" s="459"/>
      <c r="AG17" s="501"/>
      <c r="AH17" s="458">
        <v>3014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1812706</v>
      </c>
      <c r="BO17" s="408"/>
      <c r="BP17" s="408"/>
      <c r="BQ17" s="408"/>
      <c r="BR17" s="408"/>
      <c r="BS17" s="408"/>
      <c r="BT17" s="408"/>
      <c r="BU17" s="409"/>
      <c r="BV17" s="407">
        <v>1824389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952.89</v>
      </c>
      <c r="M18" s="531"/>
      <c r="N18" s="531"/>
      <c r="O18" s="531"/>
      <c r="P18" s="531"/>
      <c r="Q18" s="531"/>
      <c r="R18" s="532"/>
      <c r="S18" s="532"/>
      <c r="T18" s="532"/>
      <c r="U18" s="532"/>
      <c r="V18" s="533"/>
      <c r="W18" s="425"/>
      <c r="X18" s="426"/>
      <c r="Y18" s="426"/>
      <c r="Z18" s="426"/>
      <c r="AA18" s="426"/>
      <c r="AB18" s="417"/>
      <c r="AC18" s="534">
        <v>60.2</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7085413</v>
      </c>
      <c r="BO18" s="408"/>
      <c r="BP18" s="408"/>
      <c r="BQ18" s="408"/>
      <c r="BR18" s="408"/>
      <c r="BS18" s="408"/>
      <c r="BT18" s="408"/>
      <c r="BU18" s="409"/>
      <c r="BV18" s="407">
        <v>7077898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10137106</v>
      </c>
      <c r="BO19" s="408"/>
      <c r="BP19" s="408"/>
      <c r="BQ19" s="408"/>
      <c r="BR19" s="408"/>
      <c r="BS19" s="408"/>
      <c r="BT19" s="408"/>
      <c r="BU19" s="409"/>
      <c r="BV19" s="407">
        <v>10114382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4061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13464072</v>
      </c>
      <c r="BO22" s="371"/>
      <c r="BP22" s="371"/>
      <c r="BQ22" s="371"/>
      <c r="BR22" s="371"/>
      <c r="BS22" s="371"/>
      <c r="BT22" s="371"/>
      <c r="BU22" s="372"/>
      <c r="BV22" s="370">
        <v>12725923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7861002</v>
      </c>
      <c r="BO23" s="408"/>
      <c r="BP23" s="408"/>
      <c r="BQ23" s="408"/>
      <c r="BR23" s="408"/>
      <c r="BS23" s="408"/>
      <c r="BT23" s="408"/>
      <c r="BU23" s="409"/>
      <c r="BV23" s="407">
        <v>8276759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262</v>
      </c>
      <c r="AI24" s="459"/>
      <c r="AJ24" s="459"/>
      <c r="AK24" s="459"/>
      <c r="AL24" s="501"/>
      <c r="AM24" s="458">
        <v>799624</v>
      </c>
      <c r="AN24" s="459"/>
      <c r="AO24" s="459"/>
      <c r="AP24" s="459"/>
      <c r="AQ24" s="459"/>
      <c r="AR24" s="501"/>
      <c r="AS24" s="458">
        <v>3052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10052653</v>
      </c>
      <c r="BO24" s="408"/>
      <c r="BP24" s="408"/>
      <c r="BQ24" s="408"/>
      <c r="BR24" s="408"/>
      <c r="BS24" s="408"/>
      <c r="BT24" s="408"/>
      <c r="BU24" s="409"/>
      <c r="BV24" s="407">
        <v>8874787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5900</v>
      </c>
      <c r="R25" s="459"/>
      <c r="S25" s="459"/>
      <c r="T25" s="459"/>
      <c r="U25" s="459"/>
      <c r="V25" s="501"/>
      <c r="W25" s="553"/>
      <c r="X25" s="554"/>
      <c r="Y25" s="555"/>
      <c r="Z25" s="457" t="s">
        <v>164</v>
      </c>
      <c r="AA25" s="437"/>
      <c r="AB25" s="437"/>
      <c r="AC25" s="437"/>
      <c r="AD25" s="437"/>
      <c r="AE25" s="437"/>
      <c r="AF25" s="437"/>
      <c r="AG25" s="438"/>
      <c r="AH25" s="458">
        <v>65</v>
      </c>
      <c r="AI25" s="459"/>
      <c r="AJ25" s="459"/>
      <c r="AK25" s="459"/>
      <c r="AL25" s="501"/>
      <c r="AM25" s="458">
        <v>172055</v>
      </c>
      <c r="AN25" s="459"/>
      <c r="AO25" s="459"/>
      <c r="AP25" s="459"/>
      <c r="AQ25" s="459"/>
      <c r="AR25" s="501"/>
      <c r="AS25" s="458">
        <v>2647</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96520</v>
      </c>
      <c r="BO25" s="371"/>
      <c r="BP25" s="371"/>
      <c r="BQ25" s="371"/>
      <c r="BR25" s="371"/>
      <c r="BS25" s="371"/>
      <c r="BT25" s="371"/>
      <c r="BU25" s="372"/>
      <c r="BV25" s="370">
        <v>130640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5000</v>
      </c>
      <c r="R26" s="459"/>
      <c r="S26" s="459"/>
      <c r="T26" s="459"/>
      <c r="U26" s="459"/>
      <c r="V26" s="501"/>
      <c r="W26" s="553"/>
      <c r="X26" s="554"/>
      <c r="Y26" s="555"/>
      <c r="Z26" s="457" t="s">
        <v>167</v>
      </c>
      <c r="AA26" s="559"/>
      <c r="AB26" s="559"/>
      <c r="AC26" s="559"/>
      <c r="AD26" s="559"/>
      <c r="AE26" s="559"/>
      <c r="AF26" s="559"/>
      <c r="AG26" s="560"/>
      <c r="AH26" s="458">
        <v>6</v>
      </c>
      <c r="AI26" s="459"/>
      <c r="AJ26" s="459"/>
      <c r="AK26" s="459"/>
      <c r="AL26" s="501"/>
      <c r="AM26" s="458">
        <v>17466</v>
      </c>
      <c r="AN26" s="459"/>
      <c r="AO26" s="459"/>
      <c r="AP26" s="459"/>
      <c r="AQ26" s="459"/>
      <c r="AR26" s="501"/>
      <c r="AS26" s="458">
        <v>2911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2900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212263</v>
      </c>
      <c r="BO27" s="527"/>
      <c r="BP27" s="527"/>
      <c r="BQ27" s="527"/>
      <c r="BR27" s="527"/>
      <c r="BS27" s="527"/>
      <c r="BT27" s="527"/>
      <c r="BU27" s="528"/>
      <c r="BV27" s="526">
        <v>212125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2659450</v>
      </c>
      <c r="BO28" s="371"/>
      <c r="BP28" s="371"/>
      <c r="BQ28" s="371"/>
      <c r="BR28" s="371"/>
      <c r="BS28" s="371"/>
      <c r="BT28" s="371"/>
      <c r="BU28" s="372"/>
      <c r="BV28" s="370">
        <v>2678676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263</v>
      </c>
      <c r="AI29" s="459"/>
      <c r="AJ29" s="459"/>
      <c r="AK29" s="459"/>
      <c r="AL29" s="501"/>
      <c r="AM29" s="458">
        <v>803419</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695884</v>
      </c>
      <c r="BO29" s="408"/>
      <c r="BP29" s="408"/>
      <c r="BQ29" s="408"/>
      <c r="BR29" s="408"/>
      <c r="BS29" s="408"/>
      <c r="BT29" s="408"/>
      <c r="BU29" s="409"/>
      <c r="BV29" s="407">
        <v>668372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89.9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3237927</v>
      </c>
      <c r="BO30" s="527"/>
      <c r="BP30" s="527"/>
      <c r="BQ30" s="527"/>
      <c r="BR30" s="527"/>
      <c r="BS30" s="527"/>
      <c r="BT30" s="527"/>
      <c r="BU30" s="528"/>
      <c r="BV30" s="526">
        <v>3674357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さくら福祉保健事務組合【一般会計】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上川農業振興公社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診療所特別会計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さくら福祉保健事務組合【病院事業会計】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三川農業振興公社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町営スキー場事業特別会計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新潟県中東福祉事務組合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阿賀の里</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五泉地域衛生施設組合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新潟県市町村総合事務組合【一般会計】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新潟県市町村総合事務組合【職員退職手当支給事業特別会計】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新潟県市町村総合事務組合【消防団員等公務災害補償事業特別会計】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新潟県市町村総合事務組合【消防賞じゅつ金支給事業特別会計】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新潟県市町村総合事務組合【非常勤職員公務災害補償等特別会計】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新潟県市町村総合事務組合【交通災害共済事業特別会計】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fffmcrUzD9Ild7yfwwiuov6VzrF6l/uF4RqCn6hloT+rINvpYT8bLPqe7HzCcmxpL1CZ4bQccIZBGz/+8D90A==" saltValue="FSRabQYlcm0bGqouTAQy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34" sqref="I34:I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9" t="s">
        <v>536</v>
      </c>
      <c r="D34" s="1159"/>
      <c r="E34" s="1160"/>
      <c r="F34" s="32">
        <v>5.01</v>
      </c>
      <c r="G34" s="33">
        <v>10.23</v>
      </c>
      <c r="H34" s="33">
        <v>7.27</v>
      </c>
      <c r="I34" s="33">
        <v>5.33</v>
      </c>
      <c r="J34" s="34">
        <v>9.26</v>
      </c>
      <c r="K34" s="22"/>
      <c r="L34" s="22"/>
      <c r="M34" s="22"/>
      <c r="N34" s="22"/>
      <c r="O34" s="22"/>
      <c r="P34" s="22"/>
    </row>
    <row r="35" spans="1:16" ht="39" customHeight="1" x14ac:dyDescent="0.15">
      <c r="A35" s="22"/>
      <c r="B35" s="35"/>
      <c r="C35" s="1153" t="s">
        <v>537</v>
      </c>
      <c r="D35" s="1154"/>
      <c r="E35" s="1155"/>
      <c r="F35" s="36" t="s">
        <v>489</v>
      </c>
      <c r="G35" s="37" t="s">
        <v>489</v>
      </c>
      <c r="H35" s="37" t="s">
        <v>489</v>
      </c>
      <c r="I35" s="37" t="s">
        <v>489</v>
      </c>
      <c r="J35" s="38">
        <v>0.53</v>
      </c>
      <c r="K35" s="22"/>
      <c r="L35" s="22"/>
      <c r="M35" s="22"/>
      <c r="N35" s="22"/>
      <c r="O35" s="22"/>
      <c r="P35" s="22"/>
    </row>
    <row r="36" spans="1:16" ht="39" customHeight="1" x14ac:dyDescent="0.15">
      <c r="A36" s="22"/>
      <c r="B36" s="35"/>
      <c r="C36" s="1153" t="s">
        <v>538</v>
      </c>
      <c r="D36" s="1154"/>
      <c r="E36" s="1155"/>
      <c r="F36" s="36">
        <v>3.3</v>
      </c>
      <c r="G36" s="37">
        <v>2.71</v>
      </c>
      <c r="H36" s="37">
        <v>0.54</v>
      </c>
      <c r="I36" s="37">
        <v>0.27</v>
      </c>
      <c r="J36" s="38">
        <v>0.28999999999999998</v>
      </c>
      <c r="K36" s="22"/>
      <c r="L36" s="22"/>
      <c r="M36" s="22"/>
      <c r="N36" s="22"/>
      <c r="O36" s="22"/>
      <c r="P36" s="22"/>
    </row>
    <row r="37" spans="1:16" ht="39" customHeight="1" x14ac:dyDescent="0.15">
      <c r="A37" s="22"/>
      <c r="B37" s="35"/>
      <c r="C37" s="1153" t="s">
        <v>539</v>
      </c>
      <c r="D37" s="1154"/>
      <c r="E37" s="1155"/>
      <c r="F37" s="36">
        <v>0.13</v>
      </c>
      <c r="G37" s="37">
        <v>0.35</v>
      </c>
      <c r="H37" s="37">
        <v>0.5</v>
      </c>
      <c r="I37" s="37">
        <v>0.41</v>
      </c>
      <c r="J37" s="38">
        <v>0.25</v>
      </c>
      <c r="K37" s="22"/>
      <c r="L37" s="22"/>
      <c r="M37" s="22"/>
      <c r="N37" s="22"/>
      <c r="O37" s="22"/>
      <c r="P37" s="22"/>
    </row>
    <row r="38" spans="1:16" ht="39" customHeight="1" x14ac:dyDescent="0.15">
      <c r="A38" s="22"/>
      <c r="B38" s="35"/>
      <c r="C38" s="1153" t="s">
        <v>540</v>
      </c>
      <c r="D38" s="1154"/>
      <c r="E38" s="1155"/>
      <c r="F38" s="36">
        <v>0.36</v>
      </c>
      <c r="G38" s="37">
        <v>0.19</v>
      </c>
      <c r="H38" s="37">
        <v>0.1</v>
      </c>
      <c r="I38" s="37">
        <v>0.27</v>
      </c>
      <c r="J38" s="38">
        <v>0.23</v>
      </c>
      <c r="K38" s="22"/>
      <c r="L38" s="22"/>
      <c r="M38" s="22"/>
      <c r="N38" s="22"/>
      <c r="O38" s="22"/>
      <c r="P38" s="22"/>
    </row>
    <row r="39" spans="1:16" ht="39" customHeight="1" x14ac:dyDescent="0.15">
      <c r="A39" s="22"/>
      <c r="B39" s="35"/>
      <c r="C39" s="1153" t="s">
        <v>541</v>
      </c>
      <c r="D39" s="1154"/>
      <c r="E39" s="1155"/>
      <c r="F39" s="36">
        <v>0</v>
      </c>
      <c r="G39" s="37">
        <v>0</v>
      </c>
      <c r="H39" s="37">
        <v>0</v>
      </c>
      <c r="I39" s="37">
        <v>0</v>
      </c>
      <c r="J39" s="38">
        <v>0</v>
      </c>
      <c r="K39" s="22"/>
      <c r="L39" s="22"/>
      <c r="M39" s="22"/>
      <c r="N39" s="22"/>
      <c r="O39" s="22"/>
      <c r="P39" s="22"/>
    </row>
    <row r="40" spans="1:16" ht="39" customHeight="1" x14ac:dyDescent="0.15">
      <c r="A40" s="22"/>
      <c r="B40" s="35"/>
      <c r="C40" s="1153" t="s">
        <v>542</v>
      </c>
      <c r="D40" s="1154"/>
      <c r="E40" s="1155"/>
      <c r="F40" s="36">
        <v>0</v>
      </c>
      <c r="G40" s="37">
        <v>0</v>
      </c>
      <c r="H40" s="37">
        <v>0</v>
      </c>
      <c r="I40" s="37">
        <v>0</v>
      </c>
      <c r="J40" s="38">
        <v>0</v>
      </c>
      <c r="K40" s="22"/>
      <c r="L40" s="22"/>
      <c r="M40" s="22"/>
      <c r="N40" s="22"/>
      <c r="O40" s="22"/>
      <c r="P40" s="22"/>
    </row>
    <row r="41" spans="1:16" ht="39" customHeight="1" x14ac:dyDescent="0.15">
      <c r="A41" s="22"/>
      <c r="B41" s="35"/>
      <c r="C41" s="1153" t="s">
        <v>543</v>
      </c>
      <c r="D41" s="1154"/>
      <c r="E41" s="1155"/>
      <c r="F41" s="36">
        <v>0</v>
      </c>
      <c r="G41" s="37">
        <v>0</v>
      </c>
      <c r="H41" s="37">
        <v>0</v>
      </c>
      <c r="I41" s="37">
        <v>0</v>
      </c>
      <c r="J41" s="38">
        <v>0</v>
      </c>
      <c r="K41" s="22"/>
      <c r="L41" s="22"/>
      <c r="M41" s="22"/>
      <c r="N41" s="22"/>
      <c r="O41" s="22"/>
      <c r="P41" s="22"/>
    </row>
    <row r="42" spans="1:16" ht="39" customHeight="1" x14ac:dyDescent="0.15">
      <c r="A42" s="22"/>
      <c r="B42" s="39"/>
      <c r="C42" s="1153" t="s">
        <v>544</v>
      </c>
      <c r="D42" s="1154"/>
      <c r="E42" s="1155"/>
      <c r="F42" s="36" t="s">
        <v>489</v>
      </c>
      <c r="G42" s="37" t="s">
        <v>489</v>
      </c>
      <c r="H42" s="37" t="s">
        <v>489</v>
      </c>
      <c r="I42" s="37" t="s">
        <v>489</v>
      </c>
      <c r="J42" s="38" t="s">
        <v>489</v>
      </c>
      <c r="K42" s="22"/>
      <c r="L42" s="22"/>
      <c r="M42" s="22"/>
      <c r="N42" s="22"/>
      <c r="O42" s="22"/>
      <c r="P42" s="22"/>
    </row>
    <row r="43" spans="1:16" ht="39" customHeight="1" thickBot="1" x14ac:dyDescent="0.2">
      <c r="A43" s="22"/>
      <c r="B43" s="40"/>
      <c r="C43" s="1156" t="s">
        <v>545</v>
      </c>
      <c r="D43" s="1157"/>
      <c r="E43" s="1158"/>
      <c r="F43" s="41">
        <v>0.06</v>
      </c>
      <c r="G43" s="42">
        <v>0.16</v>
      </c>
      <c r="H43" s="42">
        <v>0.01</v>
      </c>
      <c r="I43" s="42">
        <v>0.62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Yb1NcroRvlQXLY1soVFbs6QuH44UjvFPpVsdoBuLbRZVRAeCL8P2S02lvsj5SgVv/3j7JElSwcwC/PeKw9vpQ==" saltValue="dpTyt3u4FS868kLOZITp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63" sqref="Q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61" t="s">
        <v>9</v>
      </c>
      <c r="C45" s="1162"/>
      <c r="D45" s="58"/>
      <c r="E45" s="1167" t="s">
        <v>10</v>
      </c>
      <c r="F45" s="1167"/>
      <c r="G45" s="1167"/>
      <c r="H45" s="1167"/>
      <c r="I45" s="1167"/>
      <c r="J45" s="1168"/>
      <c r="K45" s="59">
        <v>1984</v>
      </c>
      <c r="L45" s="60">
        <v>1896</v>
      </c>
      <c r="M45" s="60">
        <v>1904</v>
      </c>
      <c r="N45" s="60">
        <v>1772</v>
      </c>
      <c r="O45" s="61">
        <v>1725</v>
      </c>
      <c r="P45" s="48"/>
      <c r="Q45" s="48"/>
      <c r="R45" s="48"/>
      <c r="S45" s="48"/>
      <c r="T45" s="48"/>
      <c r="U45" s="48"/>
    </row>
    <row r="46" spans="1:21" ht="30.75" customHeight="1" x14ac:dyDescent="0.15">
      <c r="A46" s="48"/>
      <c r="B46" s="1163"/>
      <c r="C46" s="1164"/>
      <c r="D46" s="62"/>
      <c r="E46" s="1169" t="s">
        <v>11</v>
      </c>
      <c r="F46" s="1169"/>
      <c r="G46" s="1169"/>
      <c r="H46" s="1169"/>
      <c r="I46" s="1169"/>
      <c r="J46" s="1170"/>
      <c r="K46" s="63" t="s">
        <v>489</v>
      </c>
      <c r="L46" s="64" t="s">
        <v>489</v>
      </c>
      <c r="M46" s="64" t="s">
        <v>489</v>
      </c>
      <c r="N46" s="64" t="s">
        <v>489</v>
      </c>
      <c r="O46" s="65" t="s">
        <v>489</v>
      </c>
      <c r="P46" s="48"/>
      <c r="Q46" s="48"/>
      <c r="R46" s="48"/>
      <c r="S46" s="48"/>
      <c r="T46" s="48"/>
      <c r="U46" s="48"/>
    </row>
    <row r="47" spans="1:21" ht="30.75" customHeight="1" x14ac:dyDescent="0.15">
      <c r="A47" s="48"/>
      <c r="B47" s="1163"/>
      <c r="C47" s="1164"/>
      <c r="D47" s="62"/>
      <c r="E47" s="1169" t="s">
        <v>12</v>
      </c>
      <c r="F47" s="1169"/>
      <c r="G47" s="1169"/>
      <c r="H47" s="1169"/>
      <c r="I47" s="1169"/>
      <c r="J47" s="1170"/>
      <c r="K47" s="63" t="s">
        <v>489</v>
      </c>
      <c r="L47" s="64" t="s">
        <v>489</v>
      </c>
      <c r="M47" s="64" t="s">
        <v>489</v>
      </c>
      <c r="N47" s="64" t="s">
        <v>489</v>
      </c>
      <c r="O47" s="65" t="s">
        <v>489</v>
      </c>
      <c r="P47" s="48"/>
      <c r="Q47" s="48"/>
      <c r="R47" s="48"/>
      <c r="S47" s="48"/>
      <c r="T47" s="48"/>
      <c r="U47" s="48"/>
    </row>
    <row r="48" spans="1:21" ht="30.75" customHeight="1" x14ac:dyDescent="0.15">
      <c r="A48" s="48"/>
      <c r="B48" s="1163"/>
      <c r="C48" s="1164"/>
      <c r="D48" s="62"/>
      <c r="E48" s="1169" t="s">
        <v>13</v>
      </c>
      <c r="F48" s="1169"/>
      <c r="G48" s="1169"/>
      <c r="H48" s="1169"/>
      <c r="I48" s="1169"/>
      <c r="J48" s="1170"/>
      <c r="K48" s="63">
        <v>875</v>
      </c>
      <c r="L48" s="64">
        <v>852</v>
      </c>
      <c r="M48" s="64">
        <v>866</v>
      </c>
      <c r="N48" s="64">
        <v>829</v>
      </c>
      <c r="O48" s="65">
        <v>803</v>
      </c>
      <c r="P48" s="48"/>
      <c r="Q48" s="48"/>
      <c r="R48" s="48"/>
      <c r="S48" s="48"/>
      <c r="T48" s="48"/>
      <c r="U48" s="48"/>
    </row>
    <row r="49" spans="1:21" ht="30.75" customHeight="1" x14ac:dyDescent="0.15">
      <c r="A49" s="48"/>
      <c r="B49" s="1163"/>
      <c r="C49" s="1164"/>
      <c r="D49" s="62"/>
      <c r="E49" s="1169" t="s">
        <v>14</v>
      </c>
      <c r="F49" s="1169"/>
      <c r="G49" s="1169"/>
      <c r="H49" s="1169"/>
      <c r="I49" s="1169"/>
      <c r="J49" s="1170"/>
      <c r="K49" s="63" t="s">
        <v>489</v>
      </c>
      <c r="L49" s="64" t="s">
        <v>489</v>
      </c>
      <c r="M49" s="64" t="s">
        <v>489</v>
      </c>
      <c r="N49" s="64" t="s">
        <v>489</v>
      </c>
      <c r="O49" s="65">
        <v>4</v>
      </c>
      <c r="P49" s="48"/>
      <c r="Q49" s="48"/>
      <c r="R49" s="48"/>
      <c r="S49" s="48"/>
      <c r="T49" s="48"/>
      <c r="U49" s="48"/>
    </row>
    <row r="50" spans="1:21" ht="30.75" customHeight="1" x14ac:dyDescent="0.15">
      <c r="A50" s="48"/>
      <c r="B50" s="1163"/>
      <c r="C50" s="1164"/>
      <c r="D50" s="62"/>
      <c r="E50" s="1169" t="s">
        <v>15</v>
      </c>
      <c r="F50" s="1169"/>
      <c r="G50" s="1169"/>
      <c r="H50" s="1169"/>
      <c r="I50" s="1169"/>
      <c r="J50" s="1170"/>
      <c r="K50" s="63" t="s">
        <v>489</v>
      </c>
      <c r="L50" s="64" t="s">
        <v>489</v>
      </c>
      <c r="M50" s="64" t="s">
        <v>489</v>
      </c>
      <c r="N50" s="64" t="s">
        <v>489</v>
      </c>
      <c r="O50" s="65" t="s">
        <v>489</v>
      </c>
      <c r="P50" s="48"/>
      <c r="Q50" s="48"/>
      <c r="R50" s="48"/>
      <c r="S50" s="48"/>
      <c r="T50" s="48"/>
      <c r="U50" s="48"/>
    </row>
    <row r="51" spans="1:21" ht="30.75" customHeight="1" x14ac:dyDescent="0.15">
      <c r="A51" s="48"/>
      <c r="B51" s="1165"/>
      <c r="C51" s="1166"/>
      <c r="D51" s="66"/>
      <c r="E51" s="1169" t="s">
        <v>16</v>
      </c>
      <c r="F51" s="1169"/>
      <c r="G51" s="1169"/>
      <c r="H51" s="1169"/>
      <c r="I51" s="1169"/>
      <c r="J51" s="1170"/>
      <c r="K51" s="63">
        <v>2</v>
      </c>
      <c r="L51" s="64">
        <v>1</v>
      </c>
      <c r="M51" s="64">
        <v>1</v>
      </c>
      <c r="N51" s="64">
        <v>1</v>
      </c>
      <c r="O51" s="65">
        <v>2</v>
      </c>
      <c r="P51" s="48"/>
      <c r="Q51" s="48"/>
      <c r="R51" s="48"/>
      <c r="S51" s="48"/>
      <c r="T51" s="48"/>
      <c r="U51" s="48"/>
    </row>
    <row r="52" spans="1:21" ht="30.75" customHeight="1" x14ac:dyDescent="0.15">
      <c r="A52" s="48"/>
      <c r="B52" s="1171" t="s">
        <v>17</v>
      </c>
      <c r="C52" s="1172"/>
      <c r="D52" s="66"/>
      <c r="E52" s="1169" t="s">
        <v>18</v>
      </c>
      <c r="F52" s="1169"/>
      <c r="G52" s="1169"/>
      <c r="H52" s="1169"/>
      <c r="I52" s="1169"/>
      <c r="J52" s="1170"/>
      <c r="K52" s="63">
        <v>2092</v>
      </c>
      <c r="L52" s="64">
        <v>1993</v>
      </c>
      <c r="M52" s="64">
        <v>2048</v>
      </c>
      <c r="N52" s="64">
        <v>1810</v>
      </c>
      <c r="O52" s="65">
        <v>1738</v>
      </c>
      <c r="P52" s="48"/>
      <c r="Q52" s="48"/>
      <c r="R52" s="48"/>
      <c r="S52" s="48"/>
      <c r="T52" s="48"/>
      <c r="U52" s="48"/>
    </row>
    <row r="53" spans="1:21" ht="30.75" customHeight="1" thickBot="1" x14ac:dyDescent="0.2">
      <c r="A53" s="48"/>
      <c r="B53" s="1173" t="s">
        <v>19</v>
      </c>
      <c r="C53" s="1174"/>
      <c r="D53" s="67"/>
      <c r="E53" s="1175" t="s">
        <v>20</v>
      </c>
      <c r="F53" s="1175"/>
      <c r="G53" s="1175"/>
      <c r="H53" s="1175"/>
      <c r="I53" s="1175"/>
      <c r="J53" s="1176"/>
      <c r="K53" s="68">
        <v>769</v>
      </c>
      <c r="L53" s="69">
        <v>756</v>
      </c>
      <c r="M53" s="69">
        <v>723</v>
      </c>
      <c r="N53" s="69">
        <v>792</v>
      </c>
      <c r="O53" s="70">
        <v>796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7" t="s">
        <v>24</v>
      </c>
      <c r="C58" s="1178"/>
      <c r="D58" s="1183" t="s">
        <v>25</v>
      </c>
      <c r="E58" s="1184"/>
      <c r="F58" s="1184"/>
      <c r="G58" s="1184"/>
      <c r="H58" s="1184"/>
      <c r="I58" s="1184"/>
      <c r="J58" s="1185"/>
      <c r="K58" s="83"/>
      <c r="L58" s="84"/>
      <c r="M58" s="84"/>
      <c r="N58" s="84"/>
      <c r="O58" s="85"/>
    </row>
    <row r="59" spans="1:21" ht="31.5" customHeight="1" x14ac:dyDescent="0.15">
      <c r="B59" s="1179"/>
      <c r="C59" s="1180"/>
      <c r="D59" s="1186" t="s">
        <v>26</v>
      </c>
      <c r="E59" s="1187"/>
      <c r="F59" s="1187"/>
      <c r="G59" s="1187"/>
      <c r="H59" s="1187"/>
      <c r="I59" s="1187"/>
      <c r="J59" s="1188"/>
      <c r="K59" s="86"/>
      <c r="L59" s="87"/>
      <c r="M59" s="87"/>
      <c r="N59" s="87"/>
      <c r="O59" s="88"/>
    </row>
    <row r="60" spans="1:21" ht="31.5" customHeight="1" thickBot="1" x14ac:dyDescent="0.2">
      <c r="B60" s="1181"/>
      <c r="C60" s="1182"/>
      <c r="D60" s="1189" t="s">
        <v>27</v>
      </c>
      <c r="E60" s="1190"/>
      <c r="F60" s="1190"/>
      <c r="G60" s="1190"/>
      <c r="H60" s="1190"/>
      <c r="I60" s="1190"/>
      <c r="J60" s="119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1lr2fqua3xKMevqmJ4oMycUQB5ivAa17b2FEw2sKeZ6ZSvH+4BRQHILJtmbshnGnWyH4dc3k4sjxYLq15/p6w==" saltValue="shYcnwLl5Hte6HOyk/Yu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2" t="s">
        <v>30</v>
      </c>
      <c r="C41" s="1193"/>
      <c r="D41" s="105"/>
      <c r="E41" s="1198" t="s">
        <v>31</v>
      </c>
      <c r="F41" s="1198"/>
      <c r="G41" s="1198"/>
      <c r="H41" s="1199"/>
      <c r="I41" s="343">
        <v>14396</v>
      </c>
      <c r="J41" s="344">
        <v>13684</v>
      </c>
      <c r="K41" s="344">
        <v>12693</v>
      </c>
      <c r="L41" s="344">
        <v>12726</v>
      </c>
      <c r="M41" s="345">
        <v>13464</v>
      </c>
    </row>
    <row r="42" spans="2:13" ht="27.75" customHeight="1" x14ac:dyDescent="0.15">
      <c r="B42" s="1194"/>
      <c r="C42" s="1195"/>
      <c r="D42" s="106"/>
      <c r="E42" s="1200" t="s">
        <v>32</v>
      </c>
      <c r="F42" s="1200"/>
      <c r="G42" s="1200"/>
      <c r="H42" s="1201"/>
      <c r="I42" s="346" t="s">
        <v>489</v>
      </c>
      <c r="J42" s="347" t="s">
        <v>489</v>
      </c>
      <c r="K42" s="347" t="s">
        <v>489</v>
      </c>
      <c r="L42" s="347" t="s">
        <v>489</v>
      </c>
      <c r="M42" s="348" t="s">
        <v>489</v>
      </c>
    </row>
    <row r="43" spans="2:13" ht="27.75" customHeight="1" x14ac:dyDescent="0.15">
      <c r="B43" s="1194"/>
      <c r="C43" s="1195"/>
      <c r="D43" s="106"/>
      <c r="E43" s="1200" t="s">
        <v>33</v>
      </c>
      <c r="F43" s="1200"/>
      <c r="G43" s="1200"/>
      <c r="H43" s="1201"/>
      <c r="I43" s="346">
        <v>7033</v>
      </c>
      <c r="J43" s="347">
        <v>6494</v>
      </c>
      <c r="K43" s="347">
        <v>5900</v>
      </c>
      <c r="L43" s="347">
        <v>5269</v>
      </c>
      <c r="M43" s="348">
        <v>4632</v>
      </c>
    </row>
    <row r="44" spans="2:13" ht="27.75" customHeight="1" x14ac:dyDescent="0.15">
      <c r="B44" s="1194"/>
      <c r="C44" s="1195"/>
      <c r="D44" s="106"/>
      <c r="E44" s="1200" t="s">
        <v>34</v>
      </c>
      <c r="F44" s="1200"/>
      <c r="G44" s="1200"/>
      <c r="H44" s="1201"/>
      <c r="I44" s="346">
        <v>6</v>
      </c>
      <c r="J44" s="347">
        <v>36</v>
      </c>
      <c r="K44" s="347">
        <v>34</v>
      </c>
      <c r="L44" s="347">
        <v>32</v>
      </c>
      <c r="M44" s="348">
        <v>29</v>
      </c>
    </row>
    <row r="45" spans="2:13" ht="27.75" customHeight="1" x14ac:dyDescent="0.15">
      <c r="B45" s="1194"/>
      <c r="C45" s="1195"/>
      <c r="D45" s="106"/>
      <c r="E45" s="1200" t="s">
        <v>35</v>
      </c>
      <c r="F45" s="1200"/>
      <c r="G45" s="1200"/>
      <c r="H45" s="1201"/>
      <c r="I45" s="346">
        <v>2483</v>
      </c>
      <c r="J45" s="347">
        <v>2460</v>
      </c>
      <c r="K45" s="347">
        <v>2532</v>
      </c>
      <c r="L45" s="347">
        <v>2452</v>
      </c>
      <c r="M45" s="348">
        <v>2538</v>
      </c>
    </row>
    <row r="46" spans="2:13" ht="27.75" customHeight="1" x14ac:dyDescent="0.15">
      <c r="B46" s="1194"/>
      <c r="C46" s="1195"/>
      <c r="D46" s="107"/>
      <c r="E46" s="1200" t="s">
        <v>36</v>
      </c>
      <c r="F46" s="1200"/>
      <c r="G46" s="1200"/>
      <c r="H46" s="1201"/>
      <c r="I46" s="346">
        <v>106</v>
      </c>
      <c r="J46" s="347">
        <v>106</v>
      </c>
      <c r="K46" s="347">
        <v>106</v>
      </c>
      <c r="L46" s="347">
        <v>95</v>
      </c>
      <c r="M46" s="348">
        <v>87</v>
      </c>
    </row>
    <row r="47" spans="2:13" ht="27.75" customHeight="1" x14ac:dyDescent="0.15">
      <c r="B47" s="1194"/>
      <c r="C47" s="1195"/>
      <c r="D47" s="108"/>
      <c r="E47" s="1202" t="s">
        <v>37</v>
      </c>
      <c r="F47" s="1203"/>
      <c r="G47" s="1203"/>
      <c r="H47" s="1204"/>
      <c r="I47" s="346" t="s">
        <v>489</v>
      </c>
      <c r="J47" s="347" t="s">
        <v>489</v>
      </c>
      <c r="K47" s="347" t="s">
        <v>489</v>
      </c>
      <c r="L47" s="347" t="s">
        <v>489</v>
      </c>
      <c r="M47" s="348" t="s">
        <v>489</v>
      </c>
    </row>
    <row r="48" spans="2:13" ht="27.75" customHeight="1" x14ac:dyDescent="0.15">
      <c r="B48" s="1194"/>
      <c r="C48" s="1195"/>
      <c r="D48" s="106"/>
      <c r="E48" s="1200" t="s">
        <v>38</v>
      </c>
      <c r="F48" s="1200"/>
      <c r="G48" s="1200"/>
      <c r="H48" s="1201"/>
      <c r="I48" s="346" t="s">
        <v>489</v>
      </c>
      <c r="J48" s="347" t="s">
        <v>489</v>
      </c>
      <c r="K48" s="347" t="s">
        <v>489</v>
      </c>
      <c r="L48" s="347" t="s">
        <v>489</v>
      </c>
      <c r="M48" s="348" t="s">
        <v>489</v>
      </c>
    </row>
    <row r="49" spans="2:13" ht="27.75" customHeight="1" x14ac:dyDescent="0.15">
      <c r="B49" s="1196"/>
      <c r="C49" s="1197"/>
      <c r="D49" s="106"/>
      <c r="E49" s="1200" t="s">
        <v>39</v>
      </c>
      <c r="F49" s="1200"/>
      <c r="G49" s="1200"/>
      <c r="H49" s="1201"/>
      <c r="I49" s="346" t="s">
        <v>489</v>
      </c>
      <c r="J49" s="347" t="s">
        <v>489</v>
      </c>
      <c r="K49" s="347" t="s">
        <v>489</v>
      </c>
      <c r="L49" s="347" t="s">
        <v>489</v>
      </c>
      <c r="M49" s="348" t="s">
        <v>489</v>
      </c>
    </row>
    <row r="50" spans="2:13" ht="27.75" customHeight="1" x14ac:dyDescent="0.15">
      <c r="B50" s="1205" t="s">
        <v>40</v>
      </c>
      <c r="C50" s="1206"/>
      <c r="D50" s="109"/>
      <c r="E50" s="1200" t="s">
        <v>41</v>
      </c>
      <c r="F50" s="1200"/>
      <c r="G50" s="1200"/>
      <c r="H50" s="1201"/>
      <c r="I50" s="346">
        <v>3462</v>
      </c>
      <c r="J50" s="347">
        <v>4022</v>
      </c>
      <c r="K50" s="347">
        <v>4481</v>
      </c>
      <c r="L50" s="347">
        <v>4739</v>
      </c>
      <c r="M50" s="348">
        <v>4856</v>
      </c>
    </row>
    <row r="51" spans="2:13" ht="27.75" customHeight="1" x14ac:dyDescent="0.15">
      <c r="B51" s="1194"/>
      <c r="C51" s="1195"/>
      <c r="D51" s="106"/>
      <c r="E51" s="1200" t="s">
        <v>42</v>
      </c>
      <c r="F51" s="1200"/>
      <c r="G51" s="1200"/>
      <c r="H51" s="1201"/>
      <c r="I51" s="346">
        <v>255</v>
      </c>
      <c r="J51" s="347">
        <v>234</v>
      </c>
      <c r="K51" s="347">
        <v>211</v>
      </c>
      <c r="L51" s="347">
        <v>194</v>
      </c>
      <c r="M51" s="348">
        <v>177</v>
      </c>
    </row>
    <row r="52" spans="2:13" ht="27.75" customHeight="1" x14ac:dyDescent="0.15">
      <c r="B52" s="1196"/>
      <c r="C52" s="1197"/>
      <c r="D52" s="106"/>
      <c r="E52" s="1200" t="s">
        <v>43</v>
      </c>
      <c r="F52" s="1200"/>
      <c r="G52" s="1200"/>
      <c r="H52" s="1201"/>
      <c r="I52" s="346">
        <v>14469</v>
      </c>
      <c r="J52" s="347">
        <v>13496</v>
      </c>
      <c r="K52" s="347">
        <v>12251</v>
      </c>
      <c r="L52" s="347">
        <v>11798</v>
      </c>
      <c r="M52" s="348">
        <v>11482</v>
      </c>
    </row>
    <row r="53" spans="2:13" ht="27.75" customHeight="1" thickBot="1" x14ac:dyDescent="0.2">
      <c r="B53" s="1207" t="s">
        <v>19</v>
      </c>
      <c r="C53" s="1208"/>
      <c r="D53" s="110"/>
      <c r="E53" s="1209" t="s">
        <v>44</v>
      </c>
      <c r="F53" s="1209"/>
      <c r="G53" s="1209"/>
      <c r="H53" s="1210"/>
      <c r="I53" s="349">
        <v>5839</v>
      </c>
      <c r="J53" s="350">
        <v>5028</v>
      </c>
      <c r="K53" s="350">
        <v>4322</v>
      </c>
      <c r="L53" s="350">
        <v>3842</v>
      </c>
      <c r="M53" s="351">
        <v>4235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a8SwGwuT8LOUrzNyBqTsFzpYIhBSKDrbUS6TEZODLVAU1ZMHGYyLLdJNb6xA9/8tHpLV8oYbJbdRS7T3w4xzw==" saltValue="2uZN327fFJIFhJNumnNt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9" t="s">
        <v>46</v>
      </c>
      <c r="D55" s="1219"/>
      <c r="E55" s="1220"/>
      <c r="F55" s="352">
        <v>2569</v>
      </c>
      <c r="G55" s="352">
        <v>2679</v>
      </c>
      <c r="H55" s="353">
        <v>2659</v>
      </c>
    </row>
    <row r="56" spans="2:8" ht="52.5" customHeight="1" x14ac:dyDescent="0.15">
      <c r="B56" s="122"/>
      <c r="C56" s="1221" t="s">
        <v>47</v>
      </c>
      <c r="D56" s="1221"/>
      <c r="E56" s="1222"/>
      <c r="F56" s="354">
        <v>632</v>
      </c>
      <c r="G56" s="354">
        <v>668</v>
      </c>
      <c r="H56" s="355">
        <v>696</v>
      </c>
    </row>
    <row r="57" spans="2:8" ht="53.25" customHeight="1" x14ac:dyDescent="0.15">
      <c r="B57" s="122"/>
      <c r="C57" s="1223" t="s">
        <v>48</v>
      </c>
      <c r="D57" s="1223"/>
      <c r="E57" s="1224"/>
      <c r="F57" s="356">
        <v>3693</v>
      </c>
      <c r="G57" s="356">
        <v>3674</v>
      </c>
      <c r="H57" s="357">
        <v>3238</v>
      </c>
    </row>
    <row r="58" spans="2:8" ht="45.75" customHeight="1" x14ac:dyDescent="0.15">
      <c r="B58" s="123"/>
      <c r="C58" s="1211" t="s">
        <v>568</v>
      </c>
      <c r="D58" s="1212"/>
      <c r="E58" s="1213"/>
      <c r="F58" s="358">
        <v>2019</v>
      </c>
      <c r="G58" s="358">
        <v>2123</v>
      </c>
      <c r="H58" s="359">
        <v>1898</v>
      </c>
    </row>
    <row r="59" spans="2:8" ht="45.75" customHeight="1" x14ac:dyDescent="0.15">
      <c r="B59" s="123"/>
      <c r="C59" s="1211" t="s">
        <v>569</v>
      </c>
      <c r="D59" s="1212"/>
      <c r="E59" s="1213"/>
      <c r="F59" s="358">
        <v>660</v>
      </c>
      <c r="G59" s="358">
        <v>760</v>
      </c>
      <c r="H59" s="359">
        <v>860</v>
      </c>
    </row>
    <row r="60" spans="2:8" ht="45.75" customHeight="1" x14ac:dyDescent="0.15">
      <c r="B60" s="123"/>
      <c r="C60" s="1211" t="s">
        <v>570</v>
      </c>
      <c r="D60" s="1212"/>
      <c r="E60" s="1213"/>
      <c r="F60" s="358">
        <v>823</v>
      </c>
      <c r="G60" s="358">
        <v>623</v>
      </c>
      <c r="H60" s="359">
        <v>323</v>
      </c>
    </row>
    <row r="61" spans="2:8" ht="45.75" customHeight="1" x14ac:dyDescent="0.15">
      <c r="B61" s="123"/>
      <c r="C61" s="1211" t="s">
        <v>571</v>
      </c>
      <c r="D61" s="1212"/>
      <c r="E61" s="1213"/>
      <c r="F61" s="358">
        <v>55</v>
      </c>
      <c r="G61" s="358">
        <v>50</v>
      </c>
      <c r="H61" s="359">
        <v>58</v>
      </c>
    </row>
    <row r="62" spans="2:8" ht="45.75" customHeight="1" thickBot="1" x14ac:dyDescent="0.2">
      <c r="B62" s="124"/>
      <c r="C62" s="1214" t="s">
        <v>572</v>
      </c>
      <c r="D62" s="1215"/>
      <c r="E62" s="1216"/>
      <c r="F62" s="360">
        <v>30</v>
      </c>
      <c r="G62" s="360">
        <v>30</v>
      </c>
      <c r="H62" s="361">
        <v>30</v>
      </c>
    </row>
    <row r="63" spans="2:8" ht="52.5" customHeight="1" thickBot="1" x14ac:dyDescent="0.2">
      <c r="B63" s="125"/>
      <c r="C63" s="1217" t="s">
        <v>49</v>
      </c>
      <c r="D63" s="1217"/>
      <c r="E63" s="1218"/>
      <c r="F63" s="362">
        <v>6894</v>
      </c>
      <c r="G63" s="362">
        <v>7021</v>
      </c>
      <c r="H63" s="363">
        <v>6593</v>
      </c>
    </row>
    <row r="64" spans="2:8" x14ac:dyDescent="0.15"/>
  </sheetData>
  <sheetProtection algorithmName="SHA-512" hashValue="7viOMMj8FW1rsp2cHen3Icty4ZNKVS9yFkM8p/ckGyb03e3aZUmaIlbNvkjCFhjnhAR8Jbf3l9yz1NCIgbeS6g==" saltValue="B0lBPI3Tg6ZYjErSGdf0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111221</v>
      </c>
      <c r="E3" s="144"/>
      <c r="F3" s="145">
        <v>126525</v>
      </c>
      <c r="G3" s="146"/>
      <c r="H3" s="147"/>
    </row>
    <row r="4" spans="1:8" x14ac:dyDescent="0.15">
      <c r="A4" s="148"/>
      <c r="B4" s="149"/>
      <c r="C4" s="150"/>
      <c r="D4" s="151">
        <v>53483</v>
      </c>
      <c r="E4" s="152"/>
      <c r="F4" s="153">
        <v>67052</v>
      </c>
      <c r="G4" s="154"/>
      <c r="H4" s="155"/>
    </row>
    <row r="5" spans="1:8" x14ac:dyDescent="0.15">
      <c r="A5" s="136" t="s">
        <v>522</v>
      </c>
      <c r="B5" s="141"/>
      <c r="C5" s="142"/>
      <c r="D5" s="143">
        <v>126017</v>
      </c>
      <c r="E5" s="144"/>
      <c r="F5" s="145">
        <v>122054</v>
      </c>
      <c r="G5" s="146"/>
      <c r="H5" s="147"/>
    </row>
    <row r="6" spans="1:8" x14ac:dyDescent="0.15">
      <c r="A6" s="148"/>
      <c r="B6" s="149"/>
      <c r="C6" s="150"/>
      <c r="D6" s="151">
        <v>69254</v>
      </c>
      <c r="E6" s="152"/>
      <c r="F6" s="153">
        <v>68298</v>
      </c>
      <c r="G6" s="154"/>
      <c r="H6" s="155"/>
    </row>
    <row r="7" spans="1:8" x14ac:dyDescent="0.15">
      <c r="A7" s="136" t="s">
        <v>523</v>
      </c>
      <c r="B7" s="141"/>
      <c r="C7" s="142"/>
      <c r="D7" s="143">
        <v>104599</v>
      </c>
      <c r="E7" s="144"/>
      <c r="F7" s="145">
        <v>111644</v>
      </c>
      <c r="G7" s="146"/>
      <c r="H7" s="147"/>
    </row>
    <row r="8" spans="1:8" x14ac:dyDescent="0.15">
      <c r="A8" s="148"/>
      <c r="B8" s="149"/>
      <c r="C8" s="150"/>
      <c r="D8" s="151">
        <v>54100</v>
      </c>
      <c r="E8" s="152"/>
      <c r="F8" s="153">
        <v>66606</v>
      </c>
      <c r="G8" s="154"/>
      <c r="H8" s="155"/>
    </row>
    <row r="9" spans="1:8" x14ac:dyDescent="0.15">
      <c r="A9" s="136" t="s">
        <v>524</v>
      </c>
      <c r="B9" s="141"/>
      <c r="C9" s="142"/>
      <c r="D9" s="143">
        <v>192040</v>
      </c>
      <c r="E9" s="144"/>
      <c r="F9" s="145">
        <v>127917</v>
      </c>
      <c r="G9" s="146"/>
      <c r="H9" s="147"/>
    </row>
    <row r="10" spans="1:8" x14ac:dyDescent="0.15">
      <c r="A10" s="148"/>
      <c r="B10" s="149"/>
      <c r="C10" s="150"/>
      <c r="D10" s="151">
        <v>72673</v>
      </c>
      <c r="E10" s="152"/>
      <c r="F10" s="153">
        <v>69746</v>
      </c>
      <c r="G10" s="154"/>
      <c r="H10" s="155"/>
    </row>
    <row r="11" spans="1:8" x14ac:dyDescent="0.15">
      <c r="A11" s="136" t="s">
        <v>525</v>
      </c>
      <c r="B11" s="141"/>
      <c r="C11" s="142"/>
      <c r="D11" s="143">
        <v>169429</v>
      </c>
      <c r="E11" s="144"/>
      <c r="F11" s="145">
        <v>135931</v>
      </c>
      <c r="G11" s="146"/>
      <c r="H11" s="147"/>
    </row>
    <row r="12" spans="1:8" x14ac:dyDescent="0.15">
      <c r="A12" s="148"/>
      <c r="B12" s="149"/>
      <c r="C12" s="156"/>
      <c r="D12" s="151">
        <v>101271</v>
      </c>
      <c r="E12" s="152"/>
      <c r="F12" s="153">
        <v>75320</v>
      </c>
      <c r="G12" s="154"/>
      <c r="H12" s="155"/>
    </row>
    <row r="13" spans="1:8" x14ac:dyDescent="0.15">
      <c r="A13" s="136"/>
      <c r="B13" s="141"/>
      <c r="C13" s="157"/>
      <c r="D13" s="158">
        <v>140661</v>
      </c>
      <c r="E13" s="159"/>
      <c r="F13" s="160">
        <v>124814</v>
      </c>
      <c r="G13" s="161"/>
      <c r="H13" s="147"/>
    </row>
    <row r="14" spans="1:8" x14ac:dyDescent="0.15">
      <c r="A14" s="148"/>
      <c r="B14" s="149"/>
      <c r="C14" s="150"/>
      <c r="D14" s="151">
        <v>70156</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5.03</v>
      </c>
      <c r="C19" s="162">
        <f>ROUND(VALUE(SUBSTITUTE(実質収支比率等に係る経年分析!G$48,"▲","-")),2)</f>
        <v>10.24</v>
      </c>
      <c r="D19" s="162">
        <f>ROUND(VALUE(SUBSTITUTE(実質収支比率等に係る経年分析!H$48,"▲","-")),2)</f>
        <v>7.29</v>
      </c>
      <c r="E19" s="162">
        <f>ROUND(VALUE(SUBSTITUTE(実質収支比率等に係る経年分析!I$48,"▲","-")),2)</f>
        <v>5.35</v>
      </c>
      <c r="F19" s="162">
        <f>ROUND(VALUE(SUBSTITUTE(実質収支比率等に係る経年分析!J$48,"▲","-")),2)</f>
        <v>9.27</v>
      </c>
    </row>
    <row r="20" spans="1:11" x14ac:dyDescent="0.15">
      <c r="A20" s="162" t="s">
        <v>53</v>
      </c>
      <c r="B20" s="162">
        <f>ROUND(VALUE(SUBSTITUTE(実質収支比率等に係る経年分析!F$47,"▲","-")),2)</f>
        <v>26.46</v>
      </c>
      <c r="C20" s="162">
        <f>ROUND(VALUE(SUBSTITUTE(実質収支比率等に係る経年分析!G$47,"▲","-")),2)</f>
        <v>29.14</v>
      </c>
      <c r="D20" s="162">
        <f>ROUND(VALUE(SUBSTITUTE(実質収支比率等に係る経年分析!H$47,"▲","-")),2)</f>
        <v>33.14</v>
      </c>
      <c r="E20" s="162">
        <f>ROUND(VALUE(SUBSTITUTE(実質収支比率等に係る経年分析!I$47,"▲","-")),2)</f>
        <v>34.94</v>
      </c>
      <c r="F20" s="162">
        <f>ROUND(VALUE(SUBSTITUTE(実質収支比率等に係る経年分析!J$47,"▲","-")),2)</f>
        <v>34.51</v>
      </c>
    </row>
    <row r="21" spans="1:11" x14ac:dyDescent="0.15">
      <c r="A21" s="162" t="s">
        <v>54</v>
      </c>
      <c r="B21" s="162">
        <f>IF(ISNUMBER(VALUE(SUBSTITUTE(実質収支比率等に係る経年分析!F$49,"▲","-"))),ROUND(VALUE(SUBSTITUTE(実質収支比率等に係る経年分析!F$49,"▲","-")),2),NA())</f>
        <v>-4.13</v>
      </c>
      <c r="C21" s="162">
        <f>IF(ISNUMBER(VALUE(SUBSTITUTE(実質収支比率等に係る経年分析!G$49,"▲","-"))),ROUND(VALUE(SUBSTITUTE(実質収支比率等に係る経年分析!G$49,"▲","-")),2),NA())</f>
        <v>8.58</v>
      </c>
      <c r="D21" s="162">
        <f>IF(ISNUMBER(VALUE(SUBSTITUTE(実質収支比率等に係る経年分析!H$49,"▲","-"))),ROUND(VALUE(SUBSTITUTE(実質収支比率等に係る経年分析!H$49,"▲","-")),2),NA())</f>
        <v>-0.74</v>
      </c>
      <c r="E21" s="162">
        <f>IF(ISNUMBER(VALUE(SUBSTITUTE(実質収支比率等に係る経年分析!I$49,"▲","-"))),ROUND(VALUE(SUBSTITUTE(実質収支比率等に係る経年分析!I$49,"▲","-")),2),NA())</f>
        <v>-0.57999999999999996</v>
      </c>
      <c r="F21" s="162">
        <f>IF(ISNUMBER(VALUE(SUBSTITUTE(実質収支比率等に係る経年分析!J$49,"▲","-"))),ROUND(VALUE(SUBSTITUTE(実質収支比率等に係る経年分析!J$49,"▲","-")),2),NA())</f>
        <v>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0.25</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0.28999999999999998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0.53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2092</v>
      </c>
      <c r="E42" s="164"/>
      <c r="F42" s="164"/>
      <c r="G42" s="164">
        <f>'実質公債費比率（分子）の構造'!L$52</f>
        <v>1993</v>
      </c>
      <c r="H42" s="164"/>
      <c r="I42" s="164"/>
      <c r="J42" s="164">
        <f>'実質公債費比率（分子）の構造'!M$52</f>
        <v>2048</v>
      </c>
      <c r="K42" s="164"/>
      <c r="L42" s="164"/>
      <c r="M42" s="164">
        <f>'実質公債費比率（分子）の構造'!N$52</f>
        <v>1810</v>
      </c>
      <c r="N42" s="164"/>
      <c r="O42" s="164"/>
      <c r="P42" s="164">
        <f>'実質公債費比率（分子）の構造'!O$52</f>
        <v>1738</v>
      </c>
    </row>
    <row r="43" spans="1:16" x14ac:dyDescent="0.15">
      <c r="A43" s="164" t="s">
        <v>16</v>
      </c>
      <c r="B43" s="164">
        <f>'実質公債費比率（分子）の構造'!K$51</f>
        <v>2</v>
      </c>
      <c r="C43" s="164"/>
      <c r="D43" s="164"/>
      <c r="E43" s="164">
        <f>'実質公債費比率（分子）の構造'!L$51</f>
        <v>1</v>
      </c>
      <c r="F43" s="164"/>
      <c r="G43" s="164"/>
      <c r="H43" s="164">
        <f>'実質公債費比率（分子）の構造'!M$51</f>
        <v>1</v>
      </c>
      <c r="I43" s="164"/>
      <c r="J43" s="164"/>
      <c r="K43" s="164">
        <f>'実質公債費比率（分子）の構造'!N$51</f>
        <v>1</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f>'実質公債費比率（分子）の構造'!O$49</f>
        <v>4</v>
      </c>
      <c r="O45" s="164"/>
      <c r="P45" s="164"/>
    </row>
    <row r="46" spans="1:16" x14ac:dyDescent="0.15">
      <c r="A46" s="164" t="s">
        <v>64</v>
      </c>
      <c r="B46" s="164">
        <f>'実質公債費比率（分子）の構造'!K$48</f>
        <v>875</v>
      </c>
      <c r="C46" s="164"/>
      <c r="D46" s="164"/>
      <c r="E46" s="164">
        <f>'実質公債費比率（分子）の構造'!L$48</f>
        <v>852</v>
      </c>
      <c r="F46" s="164"/>
      <c r="G46" s="164"/>
      <c r="H46" s="164">
        <f>'実質公債費比率（分子）の構造'!M$48</f>
        <v>866</v>
      </c>
      <c r="I46" s="164"/>
      <c r="J46" s="164"/>
      <c r="K46" s="164">
        <f>'実質公債費比率（分子）の構造'!N$48</f>
        <v>829</v>
      </c>
      <c r="L46" s="164"/>
      <c r="M46" s="164"/>
      <c r="N46" s="164">
        <f>'実質公債費比率（分子）の構造'!O$48</f>
        <v>803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1984</v>
      </c>
      <c r="C49" s="164"/>
      <c r="D49" s="164"/>
      <c r="E49" s="164">
        <f>'実質公債費比率（分子）の構造'!L$45</f>
        <v>1896</v>
      </c>
      <c r="F49" s="164"/>
      <c r="G49" s="164"/>
      <c r="H49" s="164">
        <f>'実質公債費比率（分子）の構造'!M$45</f>
        <v>1904</v>
      </c>
      <c r="I49" s="164"/>
      <c r="J49" s="164"/>
      <c r="K49" s="164">
        <f>'実質公債費比率（分子）の構造'!N$45</f>
        <v>1772</v>
      </c>
      <c r="L49" s="164"/>
      <c r="M49" s="164"/>
      <c r="N49" s="164">
        <f>'実質公債費比率（分子）の構造'!O$45</f>
        <v>1725</v>
      </c>
      <c r="O49" s="164"/>
      <c r="P49" s="164"/>
    </row>
    <row r="50" spans="1:16" x14ac:dyDescent="0.15">
      <c r="A50" s="164" t="s">
        <v>67</v>
      </c>
      <c r="B50" s="164" t="e">
        <f>NA()</f>
        <v>#N/A</v>
      </c>
      <c r="C50" s="164">
        <f>IF(ISNUMBER('実質公債費比率（分子）の構造'!K$53),'実質公債費比率（分子）の構造'!K$53,NA())</f>
        <v>769</v>
      </c>
      <c r="D50" s="164" t="e">
        <f>NA()</f>
        <v>#N/A</v>
      </c>
      <c r="E50" s="164" t="e">
        <f>NA()</f>
        <v>#N/A</v>
      </c>
      <c r="F50" s="164">
        <f>IF(ISNUMBER('実質公債費比率（分子）の構造'!L$53),'実質公債費比率（分子）の構造'!L$53,NA())</f>
        <v>756</v>
      </c>
      <c r="G50" s="164" t="e">
        <f>NA()</f>
        <v>#N/A</v>
      </c>
      <c r="H50" s="164" t="e">
        <f>NA()</f>
        <v>#N/A</v>
      </c>
      <c r="I50" s="164">
        <f>IF(ISNUMBER('実質公債費比率（分子）の構造'!M$53),'実質公債費比率（分子）の構造'!M$53,NA())</f>
        <v>723</v>
      </c>
      <c r="J50" s="164" t="e">
        <f>NA()</f>
        <v>#N/A</v>
      </c>
      <c r="K50" s="164" t="e">
        <f>NA()</f>
        <v>#N/A</v>
      </c>
      <c r="L50" s="164">
        <f>IF(ISNUMBER('実質公債費比率（分子）の構造'!N$53),'実質公債費比率（分子）の構造'!N$53,NA())</f>
        <v>792</v>
      </c>
      <c r="M50" s="164" t="e">
        <f>NA()</f>
        <v>#N/A</v>
      </c>
      <c r="N50" s="164" t="e">
        <f>NA()</f>
        <v>#N/A</v>
      </c>
      <c r="O50" s="164">
        <f>IF(ISNUMBER('実質公債費比率（分子）の構造'!O$53),'実質公債費比率（分子）の構造'!O$53,NA())</f>
        <v>796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14469</v>
      </c>
      <c r="E56" s="163"/>
      <c r="F56" s="163"/>
      <c r="G56" s="163">
        <f>'将来負担比率（分子）の構造'!J$52</f>
        <v>13496</v>
      </c>
      <c r="H56" s="163"/>
      <c r="I56" s="163"/>
      <c r="J56" s="163">
        <f>'将来負担比率（分子）の構造'!K$52</f>
        <v>12251</v>
      </c>
      <c r="K56" s="163"/>
      <c r="L56" s="163"/>
      <c r="M56" s="163">
        <f>'将来負担比率（分子）の構造'!L$52</f>
        <v>11798</v>
      </c>
      <c r="N56" s="163"/>
      <c r="O56" s="163"/>
      <c r="P56" s="163">
        <f>'将来負担比率（分子）の構造'!M$52</f>
        <v>11482</v>
      </c>
    </row>
    <row r="57" spans="1:16" x14ac:dyDescent="0.15">
      <c r="A57" s="163" t="s">
        <v>42</v>
      </c>
      <c r="B57" s="163"/>
      <c r="C57" s="163"/>
      <c r="D57" s="163">
        <f>'将来負担比率（分子）の構造'!I$51</f>
        <v>255</v>
      </c>
      <c r="E57" s="163"/>
      <c r="F57" s="163"/>
      <c r="G57" s="163">
        <f>'将来負担比率（分子）の構造'!J$51</f>
        <v>234</v>
      </c>
      <c r="H57" s="163"/>
      <c r="I57" s="163"/>
      <c r="J57" s="163">
        <f>'将来負担比率（分子）の構造'!K$51</f>
        <v>211</v>
      </c>
      <c r="K57" s="163"/>
      <c r="L57" s="163"/>
      <c r="M57" s="163">
        <f>'将来負担比率（分子）の構造'!L$51</f>
        <v>194</v>
      </c>
      <c r="N57" s="163"/>
      <c r="O57" s="163"/>
      <c r="P57" s="163">
        <f>'将来負担比率（分子）の構造'!M$51</f>
        <v>177</v>
      </c>
    </row>
    <row r="58" spans="1:16" x14ac:dyDescent="0.15">
      <c r="A58" s="163" t="s">
        <v>41</v>
      </c>
      <c r="B58" s="163"/>
      <c r="C58" s="163"/>
      <c r="D58" s="163">
        <f>'将来負担比率（分子）の構造'!I$50</f>
        <v>3462</v>
      </c>
      <c r="E58" s="163"/>
      <c r="F58" s="163"/>
      <c r="G58" s="163">
        <f>'将来負担比率（分子）の構造'!J$50</f>
        <v>4022</v>
      </c>
      <c r="H58" s="163"/>
      <c r="I58" s="163"/>
      <c r="J58" s="163">
        <f>'将来負担比率（分子）の構造'!K$50</f>
        <v>4481</v>
      </c>
      <c r="K58" s="163"/>
      <c r="L58" s="163"/>
      <c r="M58" s="163">
        <f>'将来負担比率（分子）の構造'!L$50</f>
        <v>4739</v>
      </c>
      <c r="N58" s="163"/>
      <c r="O58" s="163"/>
      <c r="P58" s="163">
        <f>'将来負担比率（分子）の構造'!M$50</f>
        <v>4856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106</v>
      </c>
      <c r="C61" s="163"/>
      <c r="D61" s="163"/>
      <c r="E61" s="163">
        <f>'将来負担比率（分子）の構造'!J$46</f>
        <v>106</v>
      </c>
      <c r="F61" s="163"/>
      <c r="G61" s="163"/>
      <c r="H61" s="163">
        <f>'将来負担比率（分子）の構造'!K$46</f>
        <v>106</v>
      </c>
      <c r="I61" s="163"/>
      <c r="J61" s="163"/>
      <c r="K61" s="163">
        <f>'将来負担比率（分子）の構造'!L$46</f>
        <v>95</v>
      </c>
      <c r="L61" s="163"/>
      <c r="M61" s="163"/>
      <c r="N61" s="163">
        <f>'将来負担比率（分子）の構造'!M$46</f>
        <v>87</v>
      </c>
      <c r="O61" s="163"/>
      <c r="P61" s="163"/>
    </row>
    <row r="62" spans="1:16" x14ac:dyDescent="0.15">
      <c r="A62" s="163" t="s">
        <v>35</v>
      </c>
      <c r="B62" s="163">
        <f>'将来負担比率（分子）の構造'!I$45</f>
        <v>2483</v>
      </c>
      <c r="C62" s="163"/>
      <c r="D62" s="163"/>
      <c r="E62" s="163">
        <f>'将来負担比率（分子）の構造'!J$45</f>
        <v>2460</v>
      </c>
      <c r="F62" s="163"/>
      <c r="G62" s="163"/>
      <c r="H62" s="163">
        <f>'将来負担比率（分子）の構造'!K$45</f>
        <v>2532</v>
      </c>
      <c r="I62" s="163"/>
      <c r="J62" s="163"/>
      <c r="K62" s="163">
        <f>'将来負担比率（分子）の構造'!L$45</f>
        <v>2452</v>
      </c>
      <c r="L62" s="163"/>
      <c r="M62" s="163"/>
      <c r="N62" s="163">
        <f>'将来負担比率（分子）の構造'!M$45</f>
        <v>2538</v>
      </c>
      <c r="O62" s="163"/>
      <c r="P62" s="163"/>
    </row>
    <row r="63" spans="1:16" x14ac:dyDescent="0.15">
      <c r="A63" s="163" t="s">
        <v>34</v>
      </c>
      <c r="B63" s="163">
        <f>'将来負担比率（分子）の構造'!I$44</f>
        <v>6</v>
      </c>
      <c r="C63" s="163"/>
      <c r="D63" s="163"/>
      <c r="E63" s="163">
        <f>'将来負担比率（分子）の構造'!J$44</f>
        <v>36</v>
      </c>
      <c r="F63" s="163"/>
      <c r="G63" s="163"/>
      <c r="H63" s="163">
        <f>'将来負担比率（分子）の構造'!K$44</f>
        <v>34</v>
      </c>
      <c r="I63" s="163"/>
      <c r="J63" s="163"/>
      <c r="K63" s="163">
        <f>'将来負担比率（分子）の構造'!L$44</f>
        <v>32</v>
      </c>
      <c r="L63" s="163"/>
      <c r="M63" s="163"/>
      <c r="N63" s="163">
        <f>'将来負担比率（分子）の構造'!M$44</f>
        <v>29</v>
      </c>
      <c r="O63" s="163"/>
      <c r="P63" s="163"/>
    </row>
    <row r="64" spans="1:16" x14ac:dyDescent="0.15">
      <c r="A64" s="163" t="s">
        <v>33</v>
      </c>
      <c r="B64" s="163">
        <f>'将来負担比率（分子）の構造'!I$43</f>
        <v>7033</v>
      </c>
      <c r="C64" s="163"/>
      <c r="D64" s="163"/>
      <c r="E64" s="163">
        <f>'将来負担比率（分子）の構造'!J$43</f>
        <v>6494</v>
      </c>
      <c r="F64" s="163"/>
      <c r="G64" s="163"/>
      <c r="H64" s="163">
        <f>'将来負担比率（分子）の構造'!K$43</f>
        <v>5900</v>
      </c>
      <c r="I64" s="163"/>
      <c r="J64" s="163"/>
      <c r="K64" s="163">
        <f>'将来負担比率（分子）の構造'!L$43</f>
        <v>5269</v>
      </c>
      <c r="L64" s="163"/>
      <c r="M64" s="163"/>
      <c r="N64" s="163">
        <f>'将来負担比率（分子）の構造'!M$43</f>
        <v>4632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14396</v>
      </c>
      <c r="C66" s="163"/>
      <c r="D66" s="163"/>
      <c r="E66" s="163">
        <f>'将来負担比率（分子）の構造'!J$41</f>
        <v>13684</v>
      </c>
      <c r="F66" s="163"/>
      <c r="G66" s="163"/>
      <c r="H66" s="163">
        <f>'将来負担比率（分子）の構造'!K$41</f>
        <v>12693</v>
      </c>
      <c r="I66" s="163"/>
      <c r="J66" s="163"/>
      <c r="K66" s="163">
        <f>'将来負担比率（分子）の構造'!L$41</f>
        <v>12726</v>
      </c>
      <c r="L66" s="163"/>
      <c r="M66" s="163"/>
      <c r="N66" s="163">
        <f>'将来負担比率（分子）の構造'!M$41</f>
        <v>13464</v>
      </c>
      <c r="O66" s="163"/>
      <c r="P66" s="163"/>
    </row>
    <row r="67" spans="1:16" x14ac:dyDescent="0.15">
      <c r="A67" s="163" t="s">
        <v>71</v>
      </c>
      <c r="B67" s="163" t="e">
        <f>NA()</f>
        <v>#N/A</v>
      </c>
      <c r="C67" s="163">
        <f>IF(ISNUMBER('将来負担比率（分子）の構造'!I$53), IF('将来負担比率（分子）の構造'!I$53 &lt; 0, 0, '将来負担比率（分子）の構造'!I$53), NA())</f>
        <v>5839</v>
      </c>
      <c r="D67" s="163" t="e">
        <f>NA()</f>
        <v>#N/A</v>
      </c>
      <c r="E67" s="163" t="e">
        <f>NA()</f>
        <v>#N/A</v>
      </c>
      <c r="F67" s="163">
        <f>IF(ISNUMBER('将来負担比率（分子）の構造'!J$53), IF('将来負担比率（分子）の構造'!J$53 &lt; 0, 0, '将来負担比率（分子）の構造'!J$53), NA())</f>
        <v>5028</v>
      </c>
      <c r="G67" s="163" t="e">
        <f>NA()</f>
        <v>#N/A</v>
      </c>
      <c r="H67" s="163" t="e">
        <f>NA()</f>
        <v>#N/A</v>
      </c>
      <c r="I67" s="163">
        <f>IF(ISNUMBER('将来負担比率（分子）の構造'!K$53), IF('将来負担比率（分子）の構造'!K$53 &lt; 0, 0, '将来負担比率（分子）の構造'!K$53), NA())</f>
        <v>4322</v>
      </c>
      <c r="J67" s="163" t="e">
        <f>NA()</f>
        <v>#N/A</v>
      </c>
      <c r="K67" s="163" t="e">
        <f>NA()</f>
        <v>#N/A</v>
      </c>
      <c r="L67" s="163">
        <f>IF(ISNUMBER('将来負担比率（分子）の構造'!L$53), IF('将来負担比率（分子）の構造'!L$53 &lt; 0, 0, '将来負担比率（分子）の構造'!L$53), NA())</f>
        <v>3842</v>
      </c>
      <c r="M67" s="163" t="e">
        <f>NA()</f>
        <v>#N/A</v>
      </c>
      <c r="N67" s="163" t="e">
        <f>NA()</f>
        <v>#N/A</v>
      </c>
      <c r="O67" s="163">
        <f>IF(ISNUMBER('将来負担比率（分子）の構造'!M$53), IF('将来負担比率（分子）の構造'!M$53 &lt; 0, 0, '将来負担比率（分子）の構造'!M$53), NA())</f>
        <v>4235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2569</v>
      </c>
      <c r="C72" s="167">
        <f>基金残高に係る経年分析!G55</f>
        <v>2679</v>
      </c>
      <c r="D72" s="167">
        <f>基金残高に係る経年分析!H55</f>
        <v>2659</v>
      </c>
    </row>
    <row r="73" spans="1:16" x14ac:dyDescent="0.15">
      <c r="A73" s="166" t="s">
        <v>74</v>
      </c>
      <c r="B73" s="167">
        <f>基金残高に係る経年分析!F56</f>
        <v>632</v>
      </c>
      <c r="C73" s="167">
        <f>基金残高に係る経年分析!G56</f>
        <v>668</v>
      </c>
      <c r="D73" s="167">
        <f>基金残高に係る経年分析!H56</f>
        <v>696</v>
      </c>
    </row>
    <row r="74" spans="1:16" x14ac:dyDescent="0.15">
      <c r="A74" s="166" t="s">
        <v>75</v>
      </c>
      <c r="B74" s="167">
        <f>基金残高に係る経年分析!F57</f>
        <v>3693</v>
      </c>
      <c r="C74" s="167">
        <f>基金残高に係る経年分析!G57</f>
        <v>3674</v>
      </c>
      <c r="D74" s="167">
        <f>基金残高に係る経年分析!H57</f>
        <v>3238</v>
      </c>
    </row>
  </sheetData>
  <sheetProtection algorithmName="SHA-512" hashValue="VaQZLnxvZJ280Lf2VPScVdl+MJ17MbUvKQW0sNHcb5ME/15FeHJxLMuxoUwZEep3x2IDtjaMdvP1+HmU9vwU9A==" saltValue="pcHqq+/ANh5fkTxK3o5H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1327492</v>
      </c>
      <c r="S5" s="613"/>
      <c r="T5" s="613"/>
      <c r="U5" s="613"/>
      <c r="V5" s="613"/>
      <c r="W5" s="613"/>
      <c r="X5" s="613"/>
      <c r="Y5" s="614"/>
      <c r="Z5" s="615">
        <v>8.6</v>
      </c>
      <c r="AA5" s="615"/>
      <c r="AB5" s="615"/>
      <c r="AC5" s="615"/>
      <c r="AD5" s="616">
        <v>1327492</v>
      </c>
      <c r="AE5" s="616"/>
      <c r="AF5" s="616"/>
      <c r="AG5" s="616"/>
      <c r="AH5" s="616"/>
      <c r="AI5" s="616"/>
      <c r="AJ5" s="616"/>
      <c r="AK5" s="616"/>
      <c r="AL5" s="617">
        <v>17.2</v>
      </c>
      <c r="AM5" s="618"/>
      <c r="AN5" s="618"/>
      <c r="AO5" s="619"/>
      <c r="AP5" s="609" t="s">
        <v>216</v>
      </c>
      <c r="AQ5" s="610"/>
      <c r="AR5" s="610"/>
      <c r="AS5" s="610"/>
      <c r="AT5" s="610"/>
      <c r="AU5" s="610"/>
      <c r="AV5" s="610"/>
      <c r="AW5" s="610"/>
      <c r="AX5" s="610"/>
      <c r="AY5" s="610"/>
      <c r="AZ5" s="610"/>
      <c r="BA5" s="610"/>
      <c r="BB5" s="610"/>
      <c r="BC5" s="610"/>
      <c r="BD5" s="610"/>
      <c r="BE5" s="610"/>
      <c r="BF5" s="611"/>
      <c r="BG5" s="623">
        <v>1324499</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152879</v>
      </c>
      <c r="S6" s="624"/>
      <c r="T6" s="624"/>
      <c r="U6" s="624"/>
      <c r="V6" s="624"/>
      <c r="W6" s="624"/>
      <c r="X6" s="624"/>
      <c r="Y6" s="625"/>
      <c r="Z6" s="626">
        <v>1</v>
      </c>
      <c r="AA6" s="626"/>
      <c r="AB6" s="626"/>
      <c r="AC6" s="626"/>
      <c r="AD6" s="627">
        <v>152879</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1324499</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85784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85784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295</v>
      </c>
      <c r="S7" s="624"/>
      <c r="T7" s="624"/>
      <c r="U7" s="624"/>
      <c r="V7" s="624"/>
      <c r="W7" s="624"/>
      <c r="X7" s="624"/>
      <c r="Y7" s="625"/>
      <c r="Z7" s="626">
        <v>0</v>
      </c>
      <c r="AA7" s="626"/>
      <c r="AB7" s="626"/>
      <c r="AC7" s="626"/>
      <c r="AD7" s="627">
        <v>295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313968</v>
      </c>
      <c r="BH7" s="624"/>
      <c r="BI7" s="624"/>
      <c r="BJ7" s="624"/>
      <c r="BK7" s="624"/>
      <c r="BL7" s="624"/>
      <c r="BM7" s="624"/>
      <c r="BN7" s="625"/>
      <c r="BO7" s="626">
        <v>23.7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2155109</v>
      </c>
      <c r="CS7" s="624"/>
      <c r="CT7" s="624"/>
      <c r="CU7" s="624"/>
      <c r="CV7" s="624"/>
      <c r="CW7" s="624"/>
      <c r="CX7" s="624"/>
      <c r="CY7" s="625"/>
      <c r="CZ7" s="626">
        <v>14.7</v>
      </c>
      <c r="DA7" s="626"/>
      <c r="DB7" s="626"/>
      <c r="DC7" s="626"/>
      <c r="DD7" s="632">
        <v>261872</v>
      </c>
      <c r="DE7" s="624"/>
      <c r="DF7" s="624"/>
      <c r="DG7" s="624"/>
      <c r="DH7" s="624"/>
      <c r="DI7" s="624"/>
      <c r="DJ7" s="624"/>
      <c r="DK7" s="624"/>
      <c r="DL7" s="624"/>
      <c r="DM7" s="624"/>
      <c r="DN7" s="624"/>
      <c r="DO7" s="624"/>
      <c r="DP7" s="625"/>
      <c r="DQ7" s="632">
        <v>1535480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6469</v>
      </c>
      <c r="S8" s="624"/>
      <c r="T8" s="624"/>
      <c r="U8" s="624"/>
      <c r="V8" s="624"/>
      <c r="W8" s="624"/>
      <c r="X8" s="624"/>
      <c r="Y8" s="625"/>
      <c r="Z8" s="626">
        <v>0</v>
      </c>
      <c r="AA8" s="626"/>
      <c r="AB8" s="626"/>
      <c r="AC8" s="626"/>
      <c r="AD8" s="627">
        <v>6469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13374</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2247075</v>
      </c>
      <c r="CS8" s="624"/>
      <c r="CT8" s="624"/>
      <c r="CU8" s="624"/>
      <c r="CV8" s="624"/>
      <c r="CW8" s="624"/>
      <c r="CX8" s="624"/>
      <c r="CY8" s="625"/>
      <c r="CZ8" s="626">
        <v>15.4</v>
      </c>
      <c r="DA8" s="626"/>
      <c r="DB8" s="626"/>
      <c r="DC8" s="626"/>
      <c r="DD8" s="632">
        <v>41926</v>
      </c>
      <c r="DE8" s="624"/>
      <c r="DF8" s="624"/>
      <c r="DG8" s="624"/>
      <c r="DH8" s="624"/>
      <c r="DI8" s="624"/>
      <c r="DJ8" s="624"/>
      <c r="DK8" s="624"/>
      <c r="DL8" s="624"/>
      <c r="DM8" s="624"/>
      <c r="DN8" s="624"/>
      <c r="DO8" s="624"/>
      <c r="DP8" s="625"/>
      <c r="DQ8" s="632">
        <v>1526098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8034</v>
      </c>
      <c r="S9" s="624"/>
      <c r="T9" s="624"/>
      <c r="U9" s="624"/>
      <c r="V9" s="624"/>
      <c r="W9" s="624"/>
      <c r="X9" s="624"/>
      <c r="Y9" s="625"/>
      <c r="Z9" s="626">
        <v>0.1</v>
      </c>
      <c r="AA9" s="626"/>
      <c r="AB9" s="626"/>
      <c r="AC9" s="626"/>
      <c r="AD9" s="627">
        <v>8034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260782</v>
      </c>
      <c r="BH9" s="624"/>
      <c r="BI9" s="624"/>
      <c r="BJ9" s="624"/>
      <c r="BK9" s="624"/>
      <c r="BL9" s="624"/>
      <c r="BM9" s="624"/>
      <c r="BN9" s="625"/>
      <c r="BO9" s="626">
        <v>19.600000000000001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2757018</v>
      </c>
      <c r="CS9" s="624"/>
      <c r="CT9" s="624"/>
      <c r="CU9" s="624"/>
      <c r="CV9" s="624"/>
      <c r="CW9" s="624"/>
      <c r="CX9" s="624"/>
      <c r="CY9" s="625"/>
      <c r="CZ9" s="626">
        <v>18.899999999999999</v>
      </c>
      <c r="DA9" s="626"/>
      <c r="DB9" s="626"/>
      <c r="DC9" s="626"/>
      <c r="DD9" s="632">
        <v>62858</v>
      </c>
      <c r="DE9" s="624"/>
      <c r="DF9" s="624"/>
      <c r="DG9" s="624"/>
      <c r="DH9" s="624"/>
      <c r="DI9" s="624"/>
      <c r="DJ9" s="624"/>
      <c r="DK9" s="624"/>
      <c r="DL9" s="624"/>
      <c r="DM9" s="624"/>
      <c r="DN9" s="624"/>
      <c r="DO9" s="624"/>
      <c r="DP9" s="625"/>
      <c r="DQ9" s="632">
        <v>939740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28016</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30000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258919</v>
      </c>
      <c r="S11" s="624"/>
      <c r="T11" s="624"/>
      <c r="U11" s="624"/>
      <c r="V11" s="624"/>
      <c r="W11" s="624"/>
      <c r="X11" s="624"/>
      <c r="Y11" s="625"/>
      <c r="Z11" s="628">
        <v>1.7</v>
      </c>
      <c r="AA11" s="629"/>
      <c r="AB11" s="629"/>
      <c r="AC11" s="635"/>
      <c r="AD11" s="632">
        <v>258919</v>
      </c>
      <c r="AE11" s="624"/>
      <c r="AF11" s="624"/>
      <c r="AG11" s="624"/>
      <c r="AH11" s="624"/>
      <c r="AI11" s="624"/>
      <c r="AJ11" s="624"/>
      <c r="AK11" s="625"/>
      <c r="AL11" s="628">
        <v>3.4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11796</v>
      </c>
      <c r="BH11" s="624"/>
      <c r="BI11" s="624"/>
      <c r="BJ11" s="624"/>
      <c r="BK11" s="624"/>
      <c r="BL11" s="624"/>
      <c r="BM11" s="624"/>
      <c r="BN11" s="625"/>
      <c r="BO11" s="626">
        <v>0.9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655676</v>
      </c>
      <c r="CS11" s="624"/>
      <c r="CT11" s="624"/>
      <c r="CU11" s="624"/>
      <c r="CV11" s="624"/>
      <c r="CW11" s="624"/>
      <c r="CX11" s="624"/>
      <c r="CY11" s="625"/>
      <c r="CZ11" s="626">
        <v>4.5</v>
      </c>
      <c r="DA11" s="626"/>
      <c r="DB11" s="626"/>
      <c r="DC11" s="626"/>
      <c r="DD11" s="632">
        <v>163787</v>
      </c>
      <c r="DE11" s="624"/>
      <c r="DF11" s="624"/>
      <c r="DG11" s="624"/>
      <c r="DH11" s="624"/>
      <c r="DI11" s="624"/>
      <c r="DJ11" s="624"/>
      <c r="DK11" s="624"/>
      <c r="DL11" s="624"/>
      <c r="DM11" s="624"/>
      <c r="DN11" s="624"/>
      <c r="DO11" s="624"/>
      <c r="DP11" s="625"/>
      <c r="DQ11" s="632">
        <v>322103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2559</v>
      </c>
      <c r="S12" s="624"/>
      <c r="T12" s="624"/>
      <c r="U12" s="624"/>
      <c r="V12" s="624"/>
      <c r="W12" s="624"/>
      <c r="X12" s="624"/>
      <c r="Y12" s="625"/>
      <c r="Z12" s="626">
        <v>0</v>
      </c>
      <c r="AA12" s="626"/>
      <c r="AB12" s="626"/>
      <c r="AC12" s="626"/>
      <c r="AD12" s="627">
        <v>2559</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897684</v>
      </c>
      <c r="BH12" s="624"/>
      <c r="BI12" s="624"/>
      <c r="BJ12" s="624"/>
      <c r="BK12" s="624"/>
      <c r="BL12" s="624"/>
      <c r="BM12" s="624"/>
      <c r="BN12" s="625"/>
      <c r="BO12" s="626">
        <v>67.599999999999994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730052</v>
      </c>
      <c r="CS12" s="624"/>
      <c r="CT12" s="624"/>
      <c r="CU12" s="624"/>
      <c r="CV12" s="624"/>
      <c r="CW12" s="624"/>
      <c r="CX12" s="624"/>
      <c r="CY12" s="625"/>
      <c r="CZ12" s="626">
        <v>5</v>
      </c>
      <c r="DA12" s="626"/>
      <c r="DB12" s="626"/>
      <c r="DC12" s="626"/>
      <c r="DD12" s="632">
        <v>264069</v>
      </c>
      <c r="DE12" s="624"/>
      <c r="DF12" s="624"/>
      <c r="DG12" s="624"/>
      <c r="DH12" s="624"/>
      <c r="DI12" s="624"/>
      <c r="DJ12" s="624"/>
      <c r="DK12" s="624"/>
      <c r="DL12" s="624"/>
      <c r="DM12" s="624"/>
      <c r="DN12" s="624"/>
      <c r="DO12" s="624"/>
      <c r="DP12" s="625"/>
      <c r="DQ12" s="632">
        <v>359222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3</v>
      </c>
      <c r="S13" s="624"/>
      <c r="T13" s="624"/>
      <c r="U13" s="624"/>
      <c r="V13" s="624"/>
      <c r="W13" s="624"/>
      <c r="X13" s="624"/>
      <c r="Y13" s="625"/>
      <c r="Z13" s="626">
        <v>0</v>
      </c>
      <c r="AA13" s="626"/>
      <c r="AB13" s="626"/>
      <c r="AC13" s="626"/>
      <c r="AD13" s="627">
        <v>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874103</v>
      </c>
      <c r="BH13" s="624"/>
      <c r="BI13" s="624"/>
      <c r="BJ13" s="624"/>
      <c r="BK13" s="624"/>
      <c r="BL13" s="624"/>
      <c r="BM13" s="624"/>
      <c r="BN13" s="625"/>
      <c r="BO13" s="626">
        <v>65.8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2252713</v>
      </c>
      <c r="CS13" s="624"/>
      <c r="CT13" s="624"/>
      <c r="CU13" s="624"/>
      <c r="CV13" s="624"/>
      <c r="CW13" s="624"/>
      <c r="CX13" s="624"/>
      <c r="CY13" s="625"/>
      <c r="CZ13" s="626">
        <v>15.4</v>
      </c>
      <c r="DA13" s="626"/>
      <c r="DB13" s="626"/>
      <c r="DC13" s="626"/>
      <c r="DD13" s="632">
        <v>407125</v>
      </c>
      <c r="DE13" s="624"/>
      <c r="DF13" s="624"/>
      <c r="DG13" s="624"/>
      <c r="DH13" s="624"/>
      <c r="DI13" s="624"/>
      <c r="DJ13" s="624"/>
      <c r="DK13" s="624"/>
      <c r="DL13" s="624"/>
      <c r="DM13" s="624"/>
      <c r="DN13" s="624"/>
      <c r="DO13" s="624"/>
      <c r="DP13" s="625"/>
      <c r="DQ13" s="632">
        <v>1632771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41648</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565082</v>
      </c>
      <c r="CS14" s="624"/>
      <c r="CT14" s="624"/>
      <c r="CU14" s="624"/>
      <c r="CV14" s="624"/>
      <c r="CW14" s="624"/>
      <c r="CX14" s="624"/>
      <c r="CY14" s="625"/>
      <c r="CZ14" s="626">
        <v>3.9</v>
      </c>
      <c r="DA14" s="626"/>
      <c r="DB14" s="626"/>
      <c r="DC14" s="626"/>
      <c r="DD14" s="632">
        <v>44954</v>
      </c>
      <c r="DE14" s="624"/>
      <c r="DF14" s="624"/>
      <c r="DG14" s="624"/>
      <c r="DH14" s="624"/>
      <c r="DI14" s="624"/>
      <c r="DJ14" s="624"/>
      <c r="DK14" s="624"/>
      <c r="DL14" s="624"/>
      <c r="DM14" s="624"/>
      <c r="DN14" s="624"/>
      <c r="DO14" s="624"/>
      <c r="DP14" s="625"/>
      <c r="DQ14" s="632">
        <v>517313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11452</v>
      </c>
      <c r="S15" s="624"/>
      <c r="T15" s="624"/>
      <c r="U15" s="624"/>
      <c r="V15" s="624"/>
      <c r="W15" s="624"/>
      <c r="X15" s="624"/>
      <c r="Y15" s="625"/>
      <c r="Z15" s="626">
        <v>0.1</v>
      </c>
      <c r="AA15" s="626"/>
      <c r="AB15" s="626"/>
      <c r="AC15" s="626"/>
      <c r="AD15" s="627">
        <v>11452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71199</v>
      </c>
      <c r="BH15" s="624"/>
      <c r="BI15" s="624"/>
      <c r="BJ15" s="624"/>
      <c r="BK15" s="624"/>
      <c r="BL15" s="624"/>
      <c r="BM15" s="624"/>
      <c r="BN15" s="625"/>
      <c r="BO15" s="626">
        <v>5.4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1017957</v>
      </c>
      <c r="CS15" s="624"/>
      <c r="CT15" s="624"/>
      <c r="CU15" s="624"/>
      <c r="CV15" s="624"/>
      <c r="CW15" s="624"/>
      <c r="CX15" s="624"/>
      <c r="CY15" s="625"/>
      <c r="CZ15" s="626">
        <v>7</v>
      </c>
      <c r="DA15" s="626"/>
      <c r="DB15" s="626"/>
      <c r="DC15" s="626"/>
      <c r="DD15" s="632">
        <v>286230</v>
      </c>
      <c r="DE15" s="624"/>
      <c r="DF15" s="624"/>
      <c r="DG15" s="624"/>
      <c r="DH15" s="624"/>
      <c r="DI15" s="624"/>
      <c r="DJ15" s="624"/>
      <c r="DK15" s="624"/>
      <c r="DL15" s="624"/>
      <c r="DM15" s="624"/>
      <c r="DN15" s="624"/>
      <c r="DO15" s="624"/>
      <c r="DP15" s="625"/>
      <c r="DQ15" s="632">
        <v>699965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22921</v>
      </c>
      <c r="S16" s="624"/>
      <c r="T16" s="624"/>
      <c r="U16" s="624"/>
      <c r="V16" s="624"/>
      <c r="W16" s="624"/>
      <c r="X16" s="624"/>
      <c r="Y16" s="625"/>
      <c r="Z16" s="626">
        <v>0.1</v>
      </c>
      <c r="AA16" s="626"/>
      <c r="AB16" s="626"/>
      <c r="AC16" s="626"/>
      <c r="AD16" s="627">
        <v>22921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395532</v>
      </c>
      <c r="CS16" s="624"/>
      <c r="CT16" s="624"/>
      <c r="CU16" s="624"/>
      <c r="CV16" s="624"/>
      <c r="CW16" s="624"/>
      <c r="CX16" s="624"/>
      <c r="CY16" s="625"/>
      <c r="CZ16" s="626">
        <v>2.7</v>
      </c>
      <c r="DA16" s="626"/>
      <c r="DB16" s="626"/>
      <c r="DC16" s="626"/>
      <c r="DD16" s="632" t="s">
        <v>122</v>
      </c>
      <c r="DE16" s="624"/>
      <c r="DF16" s="624"/>
      <c r="DG16" s="624"/>
      <c r="DH16" s="624"/>
      <c r="DI16" s="624"/>
      <c r="DJ16" s="624"/>
      <c r="DK16" s="624"/>
      <c r="DL16" s="624"/>
      <c r="DM16" s="624"/>
      <c r="DN16" s="624"/>
      <c r="DO16" s="624"/>
      <c r="DP16" s="625"/>
      <c r="DQ16" s="632">
        <v>7229</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36896</v>
      </c>
      <c r="S17" s="624"/>
      <c r="T17" s="624"/>
      <c r="U17" s="624"/>
      <c r="V17" s="624"/>
      <c r="W17" s="624"/>
      <c r="X17" s="624"/>
      <c r="Y17" s="625"/>
      <c r="Z17" s="626">
        <v>0.2</v>
      </c>
      <c r="AA17" s="626"/>
      <c r="AB17" s="626"/>
      <c r="AC17" s="626"/>
      <c r="AD17" s="627">
        <v>36896</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1726949</v>
      </c>
      <c r="CS17" s="624"/>
      <c r="CT17" s="624"/>
      <c r="CU17" s="624"/>
      <c r="CV17" s="624"/>
      <c r="CW17" s="624"/>
      <c r="CX17" s="624"/>
      <c r="CY17" s="625"/>
      <c r="CZ17" s="626">
        <v>11.8</v>
      </c>
      <c r="DA17" s="626"/>
      <c r="DB17" s="626"/>
      <c r="DC17" s="626"/>
      <c r="DD17" s="632" t="s">
        <v>122</v>
      </c>
      <c r="DE17" s="624"/>
      <c r="DF17" s="624"/>
      <c r="DG17" s="624"/>
      <c r="DH17" s="624"/>
      <c r="DI17" s="624"/>
      <c r="DJ17" s="624"/>
      <c r="DK17" s="624"/>
      <c r="DL17" s="624"/>
      <c r="DM17" s="624"/>
      <c r="DN17" s="624"/>
      <c r="DO17" s="624"/>
      <c r="DP17" s="625"/>
      <c r="DQ17" s="632">
        <v>1700663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3207</v>
      </c>
      <c r="S18" s="624"/>
      <c r="T18" s="624"/>
      <c r="U18" s="624"/>
      <c r="V18" s="624"/>
      <c r="W18" s="624"/>
      <c r="X18" s="624"/>
      <c r="Y18" s="625"/>
      <c r="Z18" s="626">
        <v>0</v>
      </c>
      <c r="AA18" s="626"/>
      <c r="AB18" s="626"/>
      <c r="AC18" s="626"/>
      <c r="AD18" s="627">
        <v>3207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33594</v>
      </c>
      <c r="S19" s="624"/>
      <c r="T19" s="624"/>
      <c r="U19" s="624"/>
      <c r="V19" s="624"/>
      <c r="W19" s="624"/>
      <c r="X19" s="624"/>
      <c r="Y19" s="625"/>
      <c r="Z19" s="626">
        <v>0.2</v>
      </c>
      <c r="AA19" s="626"/>
      <c r="AB19" s="626"/>
      <c r="AC19" s="626"/>
      <c r="AD19" s="627">
        <v>33594</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2993</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95</v>
      </c>
      <c r="S20" s="624"/>
      <c r="T20" s="624"/>
      <c r="U20" s="624"/>
      <c r="V20" s="624"/>
      <c r="W20" s="624"/>
      <c r="X20" s="624"/>
      <c r="Y20" s="625"/>
      <c r="Z20" s="626">
        <v>0</v>
      </c>
      <c r="AA20" s="626"/>
      <c r="AB20" s="626"/>
      <c r="AC20" s="626"/>
      <c r="AD20" s="627">
        <v>95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2993</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14618947</v>
      </c>
      <c r="CS20" s="624"/>
      <c r="CT20" s="624"/>
      <c r="CU20" s="624"/>
      <c r="CV20" s="624"/>
      <c r="CW20" s="624"/>
      <c r="CX20" s="624"/>
      <c r="CY20" s="625"/>
      <c r="CZ20" s="626">
        <v>100</v>
      </c>
      <c r="DA20" s="626"/>
      <c r="DB20" s="626"/>
      <c r="DC20" s="626"/>
      <c r="DD20" s="632">
        <v>1532821</v>
      </c>
      <c r="DE20" s="624"/>
      <c r="DF20" s="624"/>
      <c r="DG20" s="624"/>
      <c r="DH20" s="624"/>
      <c r="DI20" s="624"/>
      <c r="DJ20" s="624"/>
      <c r="DK20" s="624"/>
      <c r="DL20" s="624"/>
      <c r="DM20" s="624"/>
      <c r="DN20" s="624"/>
      <c r="DO20" s="624"/>
      <c r="DP20" s="625"/>
      <c r="DQ20" s="632">
        <v>9326368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7161133</v>
      </c>
      <c r="S21" s="624"/>
      <c r="T21" s="624"/>
      <c r="U21" s="624"/>
      <c r="V21" s="624"/>
      <c r="W21" s="624"/>
      <c r="X21" s="624"/>
      <c r="Y21" s="625"/>
      <c r="Z21" s="626">
        <v>46.4</v>
      </c>
      <c r="AA21" s="626"/>
      <c r="AB21" s="626"/>
      <c r="AC21" s="626"/>
      <c r="AD21" s="627">
        <v>5879306</v>
      </c>
      <c r="AE21" s="627"/>
      <c r="AF21" s="627"/>
      <c r="AG21" s="627"/>
      <c r="AH21" s="627"/>
      <c r="AI21" s="627"/>
      <c r="AJ21" s="627"/>
      <c r="AK21" s="627"/>
      <c r="AL21" s="628">
        <v>76.3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2993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5879306</v>
      </c>
      <c r="S22" s="624"/>
      <c r="T22" s="624"/>
      <c r="U22" s="624"/>
      <c r="V22" s="624"/>
      <c r="W22" s="624"/>
      <c r="X22" s="624"/>
      <c r="Y22" s="625"/>
      <c r="Z22" s="626">
        <v>38.1</v>
      </c>
      <c r="AA22" s="626"/>
      <c r="AB22" s="626"/>
      <c r="AC22" s="626"/>
      <c r="AD22" s="627">
        <v>5879306</v>
      </c>
      <c r="AE22" s="627"/>
      <c r="AF22" s="627"/>
      <c r="AG22" s="627"/>
      <c r="AH22" s="627"/>
      <c r="AI22" s="627"/>
      <c r="AJ22" s="627"/>
      <c r="AK22" s="627"/>
      <c r="AL22" s="628">
        <v>76.3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1281820</v>
      </c>
      <c r="S23" s="624"/>
      <c r="T23" s="624"/>
      <c r="U23" s="624"/>
      <c r="V23" s="624"/>
      <c r="W23" s="624"/>
      <c r="X23" s="624"/>
      <c r="Y23" s="625"/>
      <c r="Z23" s="626">
        <v>8.3000000000000007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4901056</v>
      </c>
      <c r="CS24" s="613"/>
      <c r="CT24" s="613"/>
      <c r="CU24" s="613"/>
      <c r="CV24" s="613"/>
      <c r="CW24" s="613"/>
      <c r="CX24" s="613"/>
      <c r="CY24" s="614"/>
      <c r="CZ24" s="617">
        <v>33.5</v>
      </c>
      <c r="DA24" s="618"/>
      <c r="DB24" s="618"/>
      <c r="DC24" s="634"/>
      <c r="DD24" s="655">
        <v>4443240</v>
      </c>
      <c r="DE24" s="613"/>
      <c r="DF24" s="613"/>
      <c r="DG24" s="613"/>
      <c r="DH24" s="613"/>
      <c r="DI24" s="613"/>
      <c r="DJ24" s="613"/>
      <c r="DK24" s="614"/>
      <c r="DL24" s="655">
        <v>3940397</v>
      </c>
      <c r="DM24" s="613"/>
      <c r="DN24" s="613"/>
      <c r="DO24" s="613"/>
      <c r="DP24" s="613"/>
      <c r="DQ24" s="613"/>
      <c r="DR24" s="613"/>
      <c r="DS24" s="613"/>
      <c r="DT24" s="613"/>
      <c r="DU24" s="613"/>
      <c r="DV24" s="614"/>
      <c r="DW24" s="617">
        <v>51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8989052</v>
      </c>
      <c r="S25" s="624"/>
      <c r="T25" s="624"/>
      <c r="U25" s="624"/>
      <c r="V25" s="624"/>
      <c r="W25" s="624"/>
      <c r="X25" s="624"/>
      <c r="Y25" s="625"/>
      <c r="Z25" s="626">
        <v>58.3</v>
      </c>
      <c r="AA25" s="626"/>
      <c r="AB25" s="626"/>
      <c r="AC25" s="626"/>
      <c r="AD25" s="627">
        <v>7707225</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2430347</v>
      </c>
      <c r="CS25" s="656"/>
      <c r="CT25" s="656"/>
      <c r="CU25" s="656"/>
      <c r="CV25" s="656"/>
      <c r="CW25" s="656"/>
      <c r="CX25" s="656"/>
      <c r="CY25" s="657"/>
      <c r="CZ25" s="628">
        <v>16.600000000000001</v>
      </c>
      <c r="DA25" s="653"/>
      <c r="DB25" s="653"/>
      <c r="DC25" s="658"/>
      <c r="DD25" s="632">
        <v>2322336</v>
      </c>
      <c r="DE25" s="656"/>
      <c r="DF25" s="656"/>
      <c r="DG25" s="656"/>
      <c r="DH25" s="656"/>
      <c r="DI25" s="656"/>
      <c r="DJ25" s="656"/>
      <c r="DK25" s="657"/>
      <c r="DL25" s="632">
        <v>1964670</v>
      </c>
      <c r="DM25" s="656"/>
      <c r="DN25" s="656"/>
      <c r="DO25" s="656"/>
      <c r="DP25" s="656"/>
      <c r="DQ25" s="656"/>
      <c r="DR25" s="656"/>
      <c r="DS25" s="656"/>
      <c r="DT25" s="656"/>
      <c r="DU25" s="656"/>
      <c r="DV25" s="657"/>
      <c r="DW25" s="628">
        <v>25.4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995</v>
      </c>
      <c r="S26" s="624"/>
      <c r="T26" s="624"/>
      <c r="U26" s="624"/>
      <c r="V26" s="624"/>
      <c r="W26" s="624"/>
      <c r="X26" s="624"/>
      <c r="Y26" s="625"/>
      <c r="Z26" s="626">
        <v>0</v>
      </c>
      <c r="AA26" s="626"/>
      <c r="AB26" s="626"/>
      <c r="AC26" s="626"/>
      <c r="AD26" s="627">
        <v>995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1544355</v>
      </c>
      <c r="CS26" s="624"/>
      <c r="CT26" s="624"/>
      <c r="CU26" s="624"/>
      <c r="CV26" s="624"/>
      <c r="CW26" s="624"/>
      <c r="CX26" s="624"/>
      <c r="CY26" s="625"/>
      <c r="CZ26" s="628">
        <v>10.6</v>
      </c>
      <c r="DA26" s="653"/>
      <c r="DB26" s="653"/>
      <c r="DC26" s="658"/>
      <c r="DD26" s="632">
        <v>1469179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105552</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1327492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743760</v>
      </c>
      <c r="CS27" s="656"/>
      <c r="CT27" s="656"/>
      <c r="CU27" s="656"/>
      <c r="CV27" s="656"/>
      <c r="CW27" s="656"/>
      <c r="CX27" s="656"/>
      <c r="CY27" s="657"/>
      <c r="CZ27" s="628">
        <v>5.0999999999999996</v>
      </c>
      <c r="DA27" s="653"/>
      <c r="DB27" s="653"/>
      <c r="DC27" s="658"/>
      <c r="DD27" s="632">
        <v>420241</v>
      </c>
      <c r="DE27" s="656"/>
      <c r="DF27" s="656"/>
      <c r="DG27" s="656"/>
      <c r="DH27" s="656"/>
      <c r="DI27" s="656"/>
      <c r="DJ27" s="656"/>
      <c r="DK27" s="657"/>
      <c r="DL27" s="632">
        <v>275064</v>
      </c>
      <c r="DM27" s="656"/>
      <c r="DN27" s="656"/>
      <c r="DO27" s="656"/>
      <c r="DP27" s="656"/>
      <c r="DQ27" s="656"/>
      <c r="DR27" s="656"/>
      <c r="DS27" s="656"/>
      <c r="DT27" s="656"/>
      <c r="DU27" s="656"/>
      <c r="DV27" s="657"/>
      <c r="DW27" s="628">
        <v>3.6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130029</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1726949</v>
      </c>
      <c r="CS28" s="624"/>
      <c r="CT28" s="624"/>
      <c r="CU28" s="624"/>
      <c r="CV28" s="624"/>
      <c r="CW28" s="624"/>
      <c r="CX28" s="624"/>
      <c r="CY28" s="625"/>
      <c r="CZ28" s="628">
        <v>11.8</v>
      </c>
      <c r="DA28" s="653"/>
      <c r="DB28" s="653"/>
      <c r="DC28" s="658"/>
      <c r="DD28" s="632">
        <v>1700663</v>
      </c>
      <c r="DE28" s="624"/>
      <c r="DF28" s="624"/>
      <c r="DG28" s="624"/>
      <c r="DH28" s="624"/>
      <c r="DI28" s="624"/>
      <c r="DJ28" s="624"/>
      <c r="DK28" s="625"/>
      <c r="DL28" s="632">
        <v>1700663</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20531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1724654</v>
      </c>
      <c r="CS29" s="656"/>
      <c r="CT29" s="656"/>
      <c r="CU29" s="656"/>
      <c r="CV29" s="656"/>
      <c r="CW29" s="656"/>
      <c r="CX29" s="656"/>
      <c r="CY29" s="657"/>
      <c r="CZ29" s="628">
        <v>11.8</v>
      </c>
      <c r="DA29" s="653"/>
      <c r="DB29" s="653"/>
      <c r="DC29" s="658"/>
      <c r="DD29" s="632">
        <v>1698368</v>
      </c>
      <c r="DE29" s="656"/>
      <c r="DF29" s="656"/>
      <c r="DG29" s="656"/>
      <c r="DH29" s="656"/>
      <c r="DI29" s="656"/>
      <c r="DJ29" s="656"/>
      <c r="DK29" s="657"/>
      <c r="DL29" s="632">
        <v>1698368</v>
      </c>
      <c r="DM29" s="656"/>
      <c r="DN29" s="656"/>
      <c r="DO29" s="656"/>
      <c r="DP29" s="656"/>
      <c r="DQ29" s="656"/>
      <c r="DR29" s="656"/>
      <c r="DS29" s="656"/>
      <c r="DT29" s="656"/>
      <c r="DU29" s="656"/>
      <c r="DV29" s="657"/>
      <c r="DW29" s="628">
        <v>22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1297011</v>
      </c>
      <c r="S30" s="624"/>
      <c r="T30" s="624"/>
      <c r="U30" s="624"/>
      <c r="V30" s="624"/>
      <c r="W30" s="624"/>
      <c r="X30" s="624"/>
      <c r="Y30" s="625"/>
      <c r="Z30" s="626">
        <v>8.4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1684652</v>
      </c>
      <c r="CS30" s="624"/>
      <c r="CT30" s="624"/>
      <c r="CU30" s="624"/>
      <c r="CV30" s="624"/>
      <c r="CW30" s="624"/>
      <c r="CX30" s="624"/>
      <c r="CY30" s="625"/>
      <c r="CZ30" s="628">
        <v>11.5</v>
      </c>
      <c r="DA30" s="653"/>
      <c r="DB30" s="653"/>
      <c r="DC30" s="658"/>
      <c r="DD30" s="632">
        <v>1662033</v>
      </c>
      <c r="DE30" s="624"/>
      <c r="DF30" s="624"/>
      <c r="DG30" s="624"/>
      <c r="DH30" s="624"/>
      <c r="DI30" s="624"/>
      <c r="DJ30" s="624"/>
      <c r="DK30" s="625"/>
      <c r="DL30" s="632">
        <v>1662033</v>
      </c>
      <c r="DM30" s="624"/>
      <c r="DN30" s="624"/>
      <c r="DO30" s="624"/>
      <c r="DP30" s="624"/>
      <c r="DQ30" s="624"/>
      <c r="DR30" s="624"/>
      <c r="DS30" s="624"/>
      <c r="DT30" s="624"/>
      <c r="DU30" s="624"/>
      <c r="DV30" s="625"/>
      <c r="DW30" s="628">
        <v>21.5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92.7</v>
      </c>
      <c r="BN31" s="667"/>
      <c r="BO31" s="667"/>
      <c r="BP31" s="667"/>
      <c r="BQ31" s="668"/>
      <c r="BR31" s="670">
        <v>99.3</v>
      </c>
      <c r="BS31" s="667"/>
      <c r="BT31" s="667"/>
      <c r="BU31" s="667"/>
      <c r="BV31" s="667"/>
      <c r="BW31" s="667"/>
      <c r="BX31" s="618">
        <v>93.2</v>
      </c>
      <c r="BY31" s="667"/>
      <c r="BZ31" s="667"/>
      <c r="CA31" s="667"/>
      <c r="CB31" s="668"/>
      <c r="CD31" s="663"/>
      <c r="CE31" s="664"/>
      <c r="CF31" s="620" t="s">
        <v>300</v>
      </c>
      <c r="CG31" s="621"/>
      <c r="CH31" s="621"/>
      <c r="CI31" s="621"/>
      <c r="CJ31" s="621"/>
      <c r="CK31" s="621"/>
      <c r="CL31" s="621"/>
      <c r="CM31" s="621"/>
      <c r="CN31" s="621"/>
      <c r="CO31" s="621"/>
      <c r="CP31" s="621"/>
      <c r="CQ31" s="622"/>
      <c r="CR31" s="623">
        <v>40002</v>
      </c>
      <c r="CS31" s="656"/>
      <c r="CT31" s="656"/>
      <c r="CU31" s="656"/>
      <c r="CV31" s="656"/>
      <c r="CW31" s="656"/>
      <c r="CX31" s="656"/>
      <c r="CY31" s="657"/>
      <c r="CZ31" s="628">
        <v>0.3</v>
      </c>
      <c r="DA31" s="653"/>
      <c r="DB31" s="653"/>
      <c r="DC31" s="658"/>
      <c r="DD31" s="632">
        <v>36335</v>
      </c>
      <c r="DE31" s="656"/>
      <c r="DF31" s="656"/>
      <c r="DG31" s="656"/>
      <c r="DH31" s="656"/>
      <c r="DI31" s="656"/>
      <c r="DJ31" s="656"/>
      <c r="DK31" s="657"/>
      <c r="DL31" s="632">
        <v>36335</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625547</v>
      </c>
      <c r="S32" s="624"/>
      <c r="T32" s="624"/>
      <c r="U32" s="624"/>
      <c r="V32" s="624"/>
      <c r="W32" s="624"/>
      <c r="X32" s="624"/>
      <c r="Y32" s="625"/>
      <c r="Z32" s="626">
        <v>4.0999999999999996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56"/>
      <c r="BI32" s="656"/>
      <c r="BJ32" s="656"/>
      <c r="BK32" s="656"/>
      <c r="BL32" s="656"/>
      <c r="BM32" s="629">
        <v>99.3</v>
      </c>
      <c r="BN32" s="656"/>
      <c r="BO32" s="656"/>
      <c r="BP32" s="656"/>
      <c r="BQ32" s="669"/>
      <c r="BR32" s="680">
        <v>99.6</v>
      </c>
      <c r="BS32" s="656"/>
      <c r="BT32" s="656"/>
      <c r="BU32" s="656"/>
      <c r="BV32" s="656"/>
      <c r="BW32" s="656"/>
      <c r="BX32" s="629">
        <v>99.3</v>
      </c>
      <c r="BY32" s="656"/>
      <c r="BZ32" s="656"/>
      <c r="CA32" s="656"/>
      <c r="CB32" s="669"/>
      <c r="CD32" s="665"/>
      <c r="CE32" s="666"/>
      <c r="CF32" s="620" t="s">
        <v>304</v>
      </c>
      <c r="CG32" s="621"/>
      <c r="CH32" s="621"/>
      <c r="CI32" s="621"/>
      <c r="CJ32" s="621"/>
      <c r="CK32" s="621"/>
      <c r="CL32" s="621"/>
      <c r="CM32" s="621"/>
      <c r="CN32" s="621"/>
      <c r="CO32" s="621"/>
      <c r="CP32" s="621"/>
      <c r="CQ32" s="622"/>
      <c r="CR32" s="623">
        <v>2295</v>
      </c>
      <c r="CS32" s="624"/>
      <c r="CT32" s="624"/>
      <c r="CU32" s="624"/>
      <c r="CV32" s="624"/>
      <c r="CW32" s="624"/>
      <c r="CX32" s="624"/>
      <c r="CY32" s="625"/>
      <c r="CZ32" s="628">
        <v>0</v>
      </c>
      <c r="DA32" s="653"/>
      <c r="DB32" s="653"/>
      <c r="DC32" s="658"/>
      <c r="DD32" s="632">
        <v>2295</v>
      </c>
      <c r="DE32" s="624"/>
      <c r="DF32" s="624"/>
      <c r="DG32" s="624"/>
      <c r="DH32" s="624"/>
      <c r="DI32" s="624"/>
      <c r="DJ32" s="624"/>
      <c r="DK32" s="625"/>
      <c r="DL32" s="632">
        <v>2295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43619</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89.6</v>
      </c>
      <c r="BN33" s="682"/>
      <c r="BO33" s="682"/>
      <c r="BP33" s="682"/>
      <c r="BQ33" s="684"/>
      <c r="BR33" s="681">
        <v>99.1</v>
      </c>
      <c r="BS33" s="682"/>
      <c r="BT33" s="682"/>
      <c r="BU33" s="682"/>
      <c r="BV33" s="682"/>
      <c r="BW33" s="682"/>
      <c r="BX33" s="683">
        <v>90.2</v>
      </c>
      <c r="BY33" s="682"/>
      <c r="BZ33" s="682"/>
      <c r="CA33" s="682"/>
      <c r="CB33" s="684"/>
      <c r="CD33" s="620" t="s">
        <v>307</v>
      </c>
      <c r="CE33" s="621"/>
      <c r="CF33" s="621"/>
      <c r="CG33" s="621"/>
      <c r="CH33" s="621"/>
      <c r="CI33" s="621"/>
      <c r="CJ33" s="621"/>
      <c r="CK33" s="621"/>
      <c r="CL33" s="621"/>
      <c r="CM33" s="621"/>
      <c r="CN33" s="621"/>
      <c r="CO33" s="621"/>
      <c r="CP33" s="621"/>
      <c r="CQ33" s="622"/>
      <c r="CR33" s="623">
        <v>7789538</v>
      </c>
      <c r="CS33" s="656"/>
      <c r="CT33" s="656"/>
      <c r="CU33" s="656"/>
      <c r="CV33" s="656"/>
      <c r="CW33" s="656"/>
      <c r="CX33" s="656"/>
      <c r="CY33" s="657"/>
      <c r="CZ33" s="628">
        <v>53.3</v>
      </c>
      <c r="DA33" s="653"/>
      <c r="DB33" s="653"/>
      <c r="DC33" s="658"/>
      <c r="DD33" s="632">
        <v>4701483</v>
      </c>
      <c r="DE33" s="656"/>
      <c r="DF33" s="656"/>
      <c r="DG33" s="656"/>
      <c r="DH33" s="656"/>
      <c r="DI33" s="656"/>
      <c r="DJ33" s="656"/>
      <c r="DK33" s="657"/>
      <c r="DL33" s="632">
        <v>3145016</v>
      </c>
      <c r="DM33" s="656"/>
      <c r="DN33" s="656"/>
      <c r="DO33" s="656"/>
      <c r="DP33" s="656"/>
      <c r="DQ33" s="656"/>
      <c r="DR33" s="656"/>
      <c r="DS33" s="656"/>
      <c r="DT33" s="656"/>
      <c r="DU33" s="656"/>
      <c r="DV33" s="657"/>
      <c r="DW33" s="628">
        <v>40.700000000000003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237435</v>
      </c>
      <c r="S34" s="624"/>
      <c r="T34" s="624"/>
      <c r="U34" s="624"/>
      <c r="V34" s="624"/>
      <c r="W34" s="624"/>
      <c r="X34" s="624"/>
      <c r="Y34" s="625"/>
      <c r="Z34" s="626">
        <v>1.5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2215243</v>
      </c>
      <c r="CS34" s="624"/>
      <c r="CT34" s="624"/>
      <c r="CU34" s="624"/>
      <c r="CV34" s="624"/>
      <c r="CW34" s="624"/>
      <c r="CX34" s="624"/>
      <c r="CY34" s="625"/>
      <c r="CZ34" s="628">
        <v>15.2</v>
      </c>
      <c r="DA34" s="653"/>
      <c r="DB34" s="653"/>
      <c r="DC34" s="658"/>
      <c r="DD34" s="632">
        <v>1426101</v>
      </c>
      <c r="DE34" s="624"/>
      <c r="DF34" s="624"/>
      <c r="DG34" s="624"/>
      <c r="DH34" s="624"/>
      <c r="DI34" s="624"/>
      <c r="DJ34" s="624"/>
      <c r="DK34" s="625"/>
      <c r="DL34" s="632">
        <v>1015176</v>
      </c>
      <c r="DM34" s="624"/>
      <c r="DN34" s="624"/>
      <c r="DO34" s="624"/>
      <c r="DP34" s="624"/>
      <c r="DQ34" s="624"/>
      <c r="DR34" s="624"/>
      <c r="DS34" s="624"/>
      <c r="DT34" s="624"/>
      <c r="DU34" s="624"/>
      <c r="DV34" s="625"/>
      <c r="DW34" s="628">
        <v>13.1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766595</v>
      </c>
      <c r="S35" s="624"/>
      <c r="T35" s="624"/>
      <c r="U35" s="624"/>
      <c r="V35" s="624"/>
      <c r="W35" s="624"/>
      <c r="X35" s="624"/>
      <c r="Y35" s="625"/>
      <c r="Z35" s="626">
        <v>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1108885</v>
      </c>
      <c r="CS35" s="656"/>
      <c r="CT35" s="656"/>
      <c r="CU35" s="656"/>
      <c r="CV35" s="656"/>
      <c r="CW35" s="656"/>
      <c r="CX35" s="656"/>
      <c r="CY35" s="657"/>
      <c r="CZ35" s="628">
        <v>7.6</v>
      </c>
      <c r="DA35" s="653"/>
      <c r="DB35" s="653"/>
      <c r="DC35" s="658"/>
      <c r="DD35" s="632">
        <v>903520</v>
      </c>
      <c r="DE35" s="656"/>
      <c r="DF35" s="656"/>
      <c r="DG35" s="656"/>
      <c r="DH35" s="656"/>
      <c r="DI35" s="656"/>
      <c r="DJ35" s="656"/>
      <c r="DK35" s="657"/>
      <c r="DL35" s="632">
        <v>708192</v>
      </c>
      <c r="DM35" s="656"/>
      <c r="DN35" s="656"/>
      <c r="DO35" s="656"/>
      <c r="DP35" s="656"/>
      <c r="DQ35" s="656"/>
      <c r="DR35" s="656"/>
      <c r="DS35" s="656"/>
      <c r="DT35" s="656"/>
      <c r="DU35" s="656"/>
      <c r="DV35" s="657"/>
      <c r="DW35" s="628">
        <v>9.1999999999999993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538798</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1903907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18370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3317974</v>
      </c>
      <c r="CS36" s="624"/>
      <c r="CT36" s="624"/>
      <c r="CU36" s="624"/>
      <c r="CV36" s="624"/>
      <c r="CW36" s="624"/>
      <c r="CX36" s="624"/>
      <c r="CY36" s="625"/>
      <c r="CZ36" s="628">
        <v>22.7</v>
      </c>
      <c r="DA36" s="653"/>
      <c r="DB36" s="653"/>
      <c r="DC36" s="658"/>
      <c r="DD36" s="632">
        <v>1577385</v>
      </c>
      <c r="DE36" s="624"/>
      <c r="DF36" s="624"/>
      <c r="DG36" s="624"/>
      <c r="DH36" s="624"/>
      <c r="DI36" s="624"/>
      <c r="DJ36" s="624"/>
      <c r="DK36" s="625"/>
      <c r="DL36" s="632">
        <v>813256</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251721</v>
      </c>
      <c r="S37" s="624"/>
      <c r="T37" s="624"/>
      <c r="U37" s="624"/>
      <c r="V37" s="624"/>
      <c r="W37" s="624"/>
      <c r="X37" s="624"/>
      <c r="Y37" s="625"/>
      <c r="Z37" s="626">
        <v>1.6</v>
      </c>
      <c r="AA37" s="626"/>
      <c r="AB37" s="626"/>
      <c r="AC37" s="626"/>
      <c r="AD37" s="627">
        <v>43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722308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-3563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1509447</v>
      </c>
      <c r="CS37" s="656"/>
      <c r="CT37" s="656"/>
      <c r="CU37" s="656"/>
      <c r="CV37" s="656"/>
      <c r="CW37" s="656"/>
      <c r="CX37" s="656"/>
      <c r="CY37" s="657"/>
      <c r="CZ37" s="628">
        <v>10.3</v>
      </c>
      <c r="DA37" s="653"/>
      <c r="DB37" s="653"/>
      <c r="DC37" s="658"/>
      <c r="DD37" s="632">
        <v>27140</v>
      </c>
      <c r="DE37" s="656"/>
      <c r="DF37" s="656"/>
      <c r="DG37" s="656"/>
      <c r="DH37" s="656"/>
      <c r="DI37" s="656"/>
      <c r="DJ37" s="656"/>
      <c r="DK37" s="657"/>
      <c r="DL37" s="632">
        <v>16088</v>
      </c>
      <c r="DM37" s="656"/>
      <c r="DN37" s="656"/>
      <c r="DO37" s="656"/>
      <c r="DP37" s="656"/>
      <c r="DQ37" s="656"/>
      <c r="DR37" s="656"/>
      <c r="DS37" s="656"/>
      <c r="DT37" s="656"/>
      <c r="DU37" s="656"/>
      <c r="DV37" s="657"/>
      <c r="DW37" s="628">
        <v>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2422800</v>
      </c>
      <c r="S38" s="624"/>
      <c r="T38" s="624"/>
      <c r="U38" s="624"/>
      <c r="V38" s="624"/>
      <c r="W38" s="624"/>
      <c r="X38" s="624"/>
      <c r="Y38" s="625"/>
      <c r="Z38" s="626">
        <v>15.7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437515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1318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744084</v>
      </c>
      <c r="CS38" s="624"/>
      <c r="CT38" s="624"/>
      <c r="CU38" s="624"/>
      <c r="CV38" s="624"/>
      <c r="CW38" s="624"/>
      <c r="CX38" s="624"/>
      <c r="CY38" s="625"/>
      <c r="CZ38" s="628">
        <v>5.0999999999999996</v>
      </c>
      <c r="DA38" s="653"/>
      <c r="DB38" s="653"/>
      <c r="DC38" s="658"/>
      <c r="DD38" s="632">
        <v>643616</v>
      </c>
      <c r="DE38" s="624"/>
      <c r="DF38" s="624"/>
      <c r="DG38" s="624"/>
      <c r="DH38" s="624"/>
      <c r="DI38" s="624"/>
      <c r="DJ38" s="624"/>
      <c r="DK38" s="625"/>
      <c r="DL38" s="632">
        <v>608392</v>
      </c>
      <c r="DM38" s="624"/>
      <c r="DN38" s="624"/>
      <c r="DO38" s="624"/>
      <c r="DP38" s="624"/>
      <c r="DQ38" s="624"/>
      <c r="DR38" s="624"/>
      <c r="DS38" s="624"/>
      <c r="DT38" s="624"/>
      <c r="DU38" s="624"/>
      <c r="DV38" s="625"/>
      <c r="DW38" s="628">
        <v>7.9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11826</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1759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339072</v>
      </c>
      <c r="CS39" s="656"/>
      <c r="CT39" s="656"/>
      <c r="CU39" s="656"/>
      <c r="CV39" s="656"/>
      <c r="CW39" s="656"/>
      <c r="CX39" s="656"/>
      <c r="CY39" s="657"/>
      <c r="CZ39" s="628">
        <v>2.2999999999999998</v>
      </c>
      <c r="DA39" s="653"/>
      <c r="DB39" s="653"/>
      <c r="DC39" s="658"/>
      <c r="DD39" s="632">
        <v>150861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13600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64280</v>
      </c>
      <c r="CS40" s="624"/>
      <c r="CT40" s="624"/>
      <c r="CU40" s="624"/>
      <c r="CV40" s="624"/>
      <c r="CW40" s="624"/>
      <c r="CX40" s="624"/>
      <c r="CY40" s="625"/>
      <c r="CZ40" s="628">
        <v>0.4</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15429685</v>
      </c>
      <c r="S41" s="696"/>
      <c r="T41" s="696"/>
      <c r="U41" s="696"/>
      <c r="V41" s="696"/>
      <c r="W41" s="696"/>
      <c r="X41" s="696"/>
      <c r="Y41" s="700"/>
      <c r="Z41" s="701">
        <v>100</v>
      </c>
      <c r="AA41" s="701"/>
      <c r="AB41" s="701"/>
      <c r="AC41" s="701"/>
      <c r="AD41" s="702">
        <v>7708263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102291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629967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1928353</v>
      </c>
      <c r="CS42" s="656"/>
      <c r="CT42" s="656"/>
      <c r="CU42" s="656"/>
      <c r="CV42" s="656"/>
      <c r="CW42" s="656"/>
      <c r="CX42" s="656"/>
      <c r="CY42" s="657"/>
      <c r="CZ42" s="628">
        <v>13.2</v>
      </c>
      <c r="DA42" s="653"/>
      <c r="DB42" s="653"/>
      <c r="DC42" s="658"/>
      <c r="DD42" s="632">
        <v>181645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13571</v>
      </c>
      <c r="CS43" s="656"/>
      <c r="CT43" s="656"/>
      <c r="CU43" s="656"/>
      <c r="CV43" s="656"/>
      <c r="CW43" s="656"/>
      <c r="CX43" s="656"/>
      <c r="CY43" s="657"/>
      <c r="CZ43" s="628">
        <v>0.1</v>
      </c>
      <c r="DA43" s="653"/>
      <c r="DB43" s="653"/>
      <c r="DC43" s="658"/>
      <c r="DD43" s="632">
        <v>13571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1532821</v>
      </c>
      <c r="CS44" s="624"/>
      <c r="CT44" s="624"/>
      <c r="CU44" s="624"/>
      <c r="CV44" s="624"/>
      <c r="CW44" s="624"/>
      <c r="CX44" s="624"/>
      <c r="CY44" s="625"/>
      <c r="CZ44" s="628">
        <v>10.5</v>
      </c>
      <c r="DA44" s="629"/>
      <c r="DB44" s="629"/>
      <c r="DC44" s="635"/>
      <c r="DD44" s="632">
        <v>174416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588901</v>
      </c>
      <c r="CS45" s="656"/>
      <c r="CT45" s="656"/>
      <c r="CU45" s="656"/>
      <c r="CV45" s="656"/>
      <c r="CW45" s="656"/>
      <c r="CX45" s="656"/>
      <c r="CY45" s="657"/>
      <c r="CZ45" s="628">
        <v>4</v>
      </c>
      <c r="DA45" s="653"/>
      <c r="DB45" s="653"/>
      <c r="DC45" s="658"/>
      <c r="DD45" s="632">
        <v>9026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916203</v>
      </c>
      <c r="CS46" s="624"/>
      <c r="CT46" s="624"/>
      <c r="CU46" s="624"/>
      <c r="CV46" s="624"/>
      <c r="CW46" s="624"/>
      <c r="CX46" s="624"/>
      <c r="CY46" s="625"/>
      <c r="CZ46" s="628">
        <v>6.3</v>
      </c>
      <c r="DA46" s="629"/>
      <c r="DB46" s="629"/>
      <c r="DC46" s="635"/>
      <c r="DD46" s="632">
        <v>162273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395532</v>
      </c>
      <c r="CS47" s="656"/>
      <c r="CT47" s="656"/>
      <c r="CU47" s="656"/>
      <c r="CV47" s="656"/>
      <c r="CW47" s="656"/>
      <c r="CX47" s="656"/>
      <c r="CY47" s="657"/>
      <c r="CZ47" s="628">
        <v>2.7</v>
      </c>
      <c r="DA47" s="653"/>
      <c r="DB47" s="653"/>
      <c r="DC47" s="658"/>
      <c r="DD47" s="632">
        <v>7229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14618947</v>
      </c>
      <c r="CS49" s="682"/>
      <c r="CT49" s="682"/>
      <c r="CU49" s="682"/>
      <c r="CV49" s="682"/>
      <c r="CW49" s="682"/>
      <c r="CX49" s="682"/>
      <c r="CY49" s="711"/>
      <c r="CZ49" s="703">
        <v>100</v>
      </c>
      <c r="DA49" s="712"/>
      <c r="DB49" s="712"/>
      <c r="DC49" s="713"/>
      <c r="DD49" s="714">
        <v>9326368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NU+vrhhEYc0mEFgMsFxmLPyZc0fArpkowo6cgTIfgS5Scszmx0Rv3oGfI4thFjJipzvn0lS+IlXUDpUFdARcA==" saltValue="Ldp33D6PYpsD1bvUdW7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15371</v>
      </c>
      <c r="R7" s="753"/>
      <c r="S7" s="753"/>
      <c r="T7" s="753"/>
      <c r="U7" s="753"/>
      <c r="V7" s="753">
        <v>14561</v>
      </c>
      <c r="W7" s="753"/>
      <c r="X7" s="753"/>
      <c r="Y7" s="753"/>
      <c r="Z7" s="753"/>
      <c r="AA7" s="753">
        <v>810</v>
      </c>
      <c r="AB7" s="753"/>
      <c r="AC7" s="753"/>
      <c r="AD7" s="753"/>
      <c r="AE7" s="754"/>
      <c r="AF7" s="755">
        <v>714</v>
      </c>
      <c r="AG7" s="756"/>
      <c r="AH7" s="756"/>
      <c r="AI7" s="756"/>
      <c r="AJ7" s="757"/>
      <c r="AK7" s="758" t="s">
        <v>573</v>
      </c>
      <c r="AL7" s="759"/>
      <c r="AM7" s="759"/>
      <c r="AN7" s="759"/>
      <c r="AO7" s="759"/>
      <c r="AP7" s="759">
        <v>13435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7</v>
      </c>
      <c r="CI7" s="744"/>
      <c r="CJ7" s="744"/>
      <c r="CK7" s="744"/>
      <c r="CL7" s="745"/>
      <c r="CM7" s="743">
        <v>114</v>
      </c>
      <c r="CN7" s="744"/>
      <c r="CO7" s="744"/>
      <c r="CP7" s="744"/>
      <c r="CQ7" s="745"/>
      <c r="CR7" s="743">
        <v>50</v>
      </c>
      <c r="CS7" s="744"/>
      <c r="CT7" s="744"/>
      <c r="CU7" s="744"/>
      <c r="CV7" s="745"/>
      <c r="CW7" s="743">
        <v>4</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210</v>
      </c>
      <c r="R8" s="784"/>
      <c r="S8" s="784"/>
      <c r="T8" s="784"/>
      <c r="U8" s="784"/>
      <c r="V8" s="784">
        <v>210</v>
      </c>
      <c r="W8" s="784"/>
      <c r="X8" s="784"/>
      <c r="Y8" s="784"/>
      <c r="Z8" s="784"/>
      <c r="AA8" s="784">
        <v>1</v>
      </c>
      <c r="AB8" s="784"/>
      <c r="AC8" s="784"/>
      <c r="AD8" s="784"/>
      <c r="AE8" s="785"/>
      <c r="AF8" s="786">
        <v>1</v>
      </c>
      <c r="AG8" s="787"/>
      <c r="AH8" s="787"/>
      <c r="AI8" s="787"/>
      <c r="AJ8" s="788"/>
      <c r="AK8" s="769" t="s">
        <v>573</v>
      </c>
      <c r="AL8" s="770"/>
      <c r="AM8" s="770"/>
      <c r="AN8" s="770"/>
      <c r="AO8" s="770"/>
      <c r="AP8" s="770">
        <v>29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18</v>
      </c>
      <c r="CI8" s="777"/>
      <c r="CJ8" s="777"/>
      <c r="CK8" s="777"/>
      <c r="CL8" s="778"/>
      <c r="CM8" s="776">
        <v>61</v>
      </c>
      <c r="CN8" s="777"/>
      <c r="CO8" s="777"/>
      <c r="CP8" s="777"/>
      <c r="CQ8" s="778"/>
      <c r="CR8" s="776">
        <v>50</v>
      </c>
      <c r="CS8" s="777"/>
      <c r="CT8" s="777"/>
      <c r="CU8" s="777"/>
      <c r="CV8" s="778"/>
      <c r="CW8" s="776">
        <v>5</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75</v>
      </c>
      <c r="R9" s="784"/>
      <c r="S9" s="784"/>
      <c r="T9" s="784"/>
      <c r="U9" s="784"/>
      <c r="V9" s="784">
        <v>75</v>
      </c>
      <c r="W9" s="784"/>
      <c r="X9" s="784"/>
      <c r="Y9" s="784"/>
      <c r="Z9" s="784"/>
      <c r="AA9" s="784">
        <v>0</v>
      </c>
      <c r="AB9" s="784"/>
      <c r="AC9" s="784"/>
      <c r="AD9" s="784"/>
      <c r="AE9" s="785"/>
      <c r="AF9" s="786">
        <v>0</v>
      </c>
      <c r="AG9" s="787"/>
      <c r="AH9" s="787"/>
      <c r="AI9" s="787"/>
      <c r="AJ9" s="788"/>
      <c r="AK9" s="769" t="s">
        <v>573</v>
      </c>
      <c r="AL9" s="770"/>
      <c r="AM9" s="770"/>
      <c r="AN9" s="770"/>
      <c r="AO9" s="770"/>
      <c r="AP9" s="770" t="s">
        <v>573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554</v>
      </c>
      <c r="BS9" s="773" t="s">
        <v>555</v>
      </c>
      <c r="BT9" s="774"/>
      <c r="BU9" s="774"/>
      <c r="BV9" s="774"/>
      <c r="BW9" s="774"/>
      <c r="BX9" s="774"/>
      <c r="BY9" s="774"/>
      <c r="BZ9" s="774"/>
      <c r="CA9" s="774"/>
      <c r="CB9" s="774"/>
      <c r="CC9" s="774"/>
      <c r="CD9" s="774"/>
      <c r="CE9" s="774"/>
      <c r="CF9" s="774"/>
      <c r="CG9" s="775"/>
      <c r="CH9" s="776">
        <v>21</v>
      </c>
      <c r="CI9" s="777"/>
      <c r="CJ9" s="777"/>
      <c r="CK9" s="777"/>
      <c r="CL9" s="778"/>
      <c r="CM9" s="776">
        <v>-301</v>
      </c>
      <c r="CN9" s="777"/>
      <c r="CO9" s="777"/>
      <c r="CP9" s="777"/>
      <c r="CQ9" s="778"/>
      <c r="CR9" s="776">
        <v>10</v>
      </c>
      <c r="CS9" s="777"/>
      <c r="CT9" s="777"/>
      <c r="CU9" s="777"/>
      <c r="CV9" s="778"/>
      <c r="CW9" s="776" t="s">
        <v>573</v>
      </c>
      <c r="CX9" s="777"/>
      <c r="CY9" s="777"/>
      <c r="CZ9" s="777"/>
      <c r="DA9" s="778"/>
      <c r="DB9" s="776" t="s">
        <v>552</v>
      </c>
      <c r="DC9" s="777"/>
      <c r="DD9" s="777"/>
      <c r="DE9" s="777"/>
      <c r="DF9" s="778"/>
      <c r="DG9" s="776" t="s">
        <v>552</v>
      </c>
      <c r="DH9" s="777"/>
      <c r="DI9" s="777"/>
      <c r="DJ9" s="777"/>
      <c r="DK9" s="778"/>
      <c r="DL9" s="776">
        <v>97</v>
      </c>
      <c r="DM9" s="777"/>
      <c r="DN9" s="777"/>
      <c r="DO9" s="777"/>
      <c r="DP9" s="778"/>
      <c r="DQ9" s="776">
        <v>87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15430</v>
      </c>
      <c r="R23" s="793"/>
      <c r="S23" s="793"/>
      <c r="T23" s="793"/>
      <c r="U23" s="793"/>
      <c r="V23" s="793">
        <v>14619</v>
      </c>
      <c r="W23" s="793"/>
      <c r="X23" s="793"/>
      <c r="Y23" s="793"/>
      <c r="Z23" s="793"/>
      <c r="AA23" s="793">
        <v>811</v>
      </c>
      <c r="AB23" s="793"/>
      <c r="AC23" s="793"/>
      <c r="AD23" s="793"/>
      <c r="AE23" s="794"/>
      <c r="AF23" s="795">
        <v>715</v>
      </c>
      <c r="AG23" s="793"/>
      <c r="AH23" s="793"/>
      <c r="AI23" s="793"/>
      <c r="AJ23" s="796"/>
      <c r="AK23" s="797"/>
      <c r="AL23" s="798"/>
      <c r="AM23" s="798"/>
      <c r="AN23" s="798"/>
      <c r="AO23" s="798"/>
      <c r="AP23" s="793">
        <v>13464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1164</v>
      </c>
      <c r="R28" s="823"/>
      <c r="S28" s="823"/>
      <c r="T28" s="823"/>
      <c r="U28" s="823"/>
      <c r="V28" s="823">
        <v>1146</v>
      </c>
      <c r="W28" s="823"/>
      <c r="X28" s="823"/>
      <c r="Y28" s="823"/>
      <c r="Z28" s="823"/>
      <c r="AA28" s="823">
        <v>18</v>
      </c>
      <c r="AB28" s="823"/>
      <c r="AC28" s="823"/>
      <c r="AD28" s="823"/>
      <c r="AE28" s="824"/>
      <c r="AF28" s="825">
        <v>18</v>
      </c>
      <c r="AG28" s="823"/>
      <c r="AH28" s="823"/>
      <c r="AI28" s="823"/>
      <c r="AJ28" s="826"/>
      <c r="AK28" s="827">
        <v>102</v>
      </c>
      <c r="AL28" s="828"/>
      <c r="AM28" s="828"/>
      <c r="AN28" s="828"/>
      <c r="AO28" s="828"/>
      <c r="AP28" s="828" t="s">
        <v>573</v>
      </c>
      <c r="AQ28" s="828"/>
      <c r="AR28" s="828"/>
      <c r="AS28" s="828"/>
      <c r="AT28" s="828"/>
      <c r="AU28" s="828" t="s">
        <v>573</v>
      </c>
      <c r="AV28" s="828"/>
      <c r="AW28" s="828"/>
      <c r="AX28" s="828"/>
      <c r="AY28" s="828"/>
      <c r="AZ28" s="829" t="s">
        <v>573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214</v>
      </c>
      <c r="R29" s="784"/>
      <c r="S29" s="784"/>
      <c r="T29" s="784"/>
      <c r="U29" s="784"/>
      <c r="V29" s="784">
        <v>214</v>
      </c>
      <c r="W29" s="784"/>
      <c r="X29" s="784"/>
      <c r="Y29" s="784"/>
      <c r="Z29" s="784"/>
      <c r="AA29" s="784">
        <v>0</v>
      </c>
      <c r="AB29" s="784"/>
      <c r="AC29" s="784"/>
      <c r="AD29" s="784"/>
      <c r="AE29" s="785"/>
      <c r="AF29" s="786">
        <v>0</v>
      </c>
      <c r="AG29" s="787"/>
      <c r="AH29" s="787"/>
      <c r="AI29" s="787"/>
      <c r="AJ29" s="788"/>
      <c r="AK29" s="834">
        <v>291</v>
      </c>
      <c r="AL29" s="830"/>
      <c r="AM29" s="830"/>
      <c r="AN29" s="830"/>
      <c r="AO29" s="830"/>
      <c r="AP29" s="830" t="s">
        <v>573</v>
      </c>
      <c r="AQ29" s="830"/>
      <c r="AR29" s="830"/>
      <c r="AS29" s="830"/>
      <c r="AT29" s="830"/>
      <c r="AU29" s="830" t="s">
        <v>573</v>
      </c>
      <c r="AV29" s="830"/>
      <c r="AW29" s="830"/>
      <c r="AX29" s="830"/>
      <c r="AY29" s="830"/>
      <c r="AZ29" s="831" t="s">
        <v>573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2190</v>
      </c>
      <c r="R30" s="784"/>
      <c r="S30" s="784"/>
      <c r="T30" s="784"/>
      <c r="U30" s="784"/>
      <c r="V30" s="784">
        <v>2170</v>
      </c>
      <c r="W30" s="784"/>
      <c r="X30" s="784"/>
      <c r="Y30" s="784"/>
      <c r="Z30" s="784"/>
      <c r="AA30" s="784">
        <v>20</v>
      </c>
      <c r="AB30" s="784"/>
      <c r="AC30" s="784"/>
      <c r="AD30" s="784"/>
      <c r="AE30" s="785"/>
      <c r="AF30" s="786">
        <v>20</v>
      </c>
      <c r="AG30" s="787"/>
      <c r="AH30" s="787"/>
      <c r="AI30" s="787"/>
      <c r="AJ30" s="788"/>
      <c r="AK30" s="834">
        <v>335</v>
      </c>
      <c r="AL30" s="830"/>
      <c r="AM30" s="830"/>
      <c r="AN30" s="830"/>
      <c r="AO30" s="830"/>
      <c r="AP30" s="830" t="s">
        <v>573</v>
      </c>
      <c r="AQ30" s="830"/>
      <c r="AR30" s="830"/>
      <c r="AS30" s="830"/>
      <c r="AT30" s="830"/>
      <c r="AU30" s="830" t="s">
        <v>573</v>
      </c>
      <c r="AV30" s="830"/>
      <c r="AW30" s="830"/>
      <c r="AX30" s="830"/>
      <c r="AY30" s="830"/>
      <c r="AZ30" s="831" t="s">
        <v>573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55</v>
      </c>
      <c r="R31" s="784"/>
      <c r="S31" s="784"/>
      <c r="T31" s="784"/>
      <c r="U31" s="784"/>
      <c r="V31" s="784">
        <v>55</v>
      </c>
      <c r="W31" s="784"/>
      <c r="X31" s="784"/>
      <c r="Y31" s="784"/>
      <c r="Z31" s="784"/>
      <c r="AA31" s="784">
        <v>0</v>
      </c>
      <c r="AB31" s="784"/>
      <c r="AC31" s="784"/>
      <c r="AD31" s="784"/>
      <c r="AE31" s="785"/>
      <c r="AF31" s="786">
        <v>0</v>
      </c>
      <c r="AG31" s="787"/>
      <c r="AH31" s="787"/>
      <c r="AI31" s="787"/>
      <c r="AJ31" s="788"/>
      <c r="AK31" s="834">
        <v>4</v>
      </c>
      <c r="AL31" s="830"/>
      <c r="AM31" s="830"/>
      <c r="AN31" s="830"/>
      <c r="AO31" s="830"/>
      <c r="AP31" s="830" t="s">
        <v>573</v>
      </c>
      <c r="AQ31" s="830"/>
      <c r="AR31" s="830"/>
      <c r="AS31" s="830"/>
      <c r="AT31" s="830"/>
      <c r="AU31" s="830" t="s">
        <v>573</v>
      </c>
      <c r="AV31" s="830"/>
      <c r="AW31" s="830"/>
      <c r="AX31" s="830"/>
      <c r="AY31" s="830"/>
      <c r="AZ31" s="831" t="s">
        <v>573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672</v>
      </c>
      <c r="R32" s="784"/>
      <c r="S32" s="784"/>
      <c r="T32" s="784"/>
      <c r="U32" s="784"/>
      <c r="V32" s="784">
        <v>588</v>
      </c>
      <c r="W32" s="784"/>
      <c r="X32" s="784"/>
      <c r="Y32" s="784"/>
      <c r="Z32" s="784"/>
      <c r="AA32" s="784">
        <v>85</v>
      </c>
      <c r="AB32" s="784"/>
      <c r="AC32" s="784"/>
      <c r="AD32" s="784"/>
      <c r="AE32" s="785"/>
      <c r="AF32" s="786">
        <v>23</v>
      </c>
      <c r="AG32" s="787"/>
      <c r="AH32" s="787"/>
      <c r="AI32" s="787"/>
      <c r="AJ32" s="788"/>
      <c r="AK32" s="834">
        <v>438</v>
      </c>
      <c r="AL32" s="830"/>
      <c r="AM32" s="830"/>
      <c r="AN32" s="830"/>
      <c r="AO32" s="830"/>
      <c r="AP32" s="830">
        <v>3240</v>
      </c>
      <c r="AQ32" s="830"/>
      <c r="AR32" s="830"/>
      <c r="AS32" s="830"/>
      <c r="AT32" s="830"/>
      <c r="AU32" s="830">
        <v>2576</v>
      </c>
      <c r="AV32" s="830"/>
      <c r="AW32" s="830"/>
      <c r="AX32" s="830"/>
      <c r="AY32" s="830"/>
      <c r="AZ32" s="831" t="s">
        <v>573</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843">
        <v>1167</v>
      </c>
      <c r="R33" s="787"/>
      <c r="S33" s="787"/>
      <c r="T33" s="787"/>
      <c r="U33" s="844"/>
      <c r="V33" s="785">
        <v>985</v>
      </c>
      <c r="W33" s="787"/>
      <c r="X33" s="787"/>
      <c r="Y33" s="787"/>
      <c r="Z33" s="844"/>
      <c r="AA33" s="785">
        <v>182</v>
      </c>
      <c r="AB33" s="787"/>
      <c r="AC33" s="787"/>
      <c r="AD33" s="787"/>
      <c r="AE33" s="788"/>
      <c r="AF33" s="786">
        <v>41</v>
      </c>
      <c r="AG33" s="787"/>
      <c r="AH33" s="787"/>
      <c r="AI33" s="787"/>
      <c r="AJ33" s="788"/>
      <c r="AK33" s="845">
        <v>722</v>
      </c>
      <c r="AL33" s="836"/>
      <c r="AM33" s="836"/>
      <c r="AN33" s="836"/>
      <c r="AO33" s="834"/>
      <c r="AP33" s="835">
        <v>2068</v>
      </c>
      <c r="AQ33" s="836"/>
      <c r="AR33" s="836"/>
      <c r="AS33" s="836"/>
      <c r="AT33" s="834"/>
      <c r="AU33" s="835">
        <v>2064</v>
      </c>
      <c r="AV33" s="836"/>
      <c r="AW33" s="836"/>
      <c r="AX33" s="836"/>
      <c r="AY33" s="834"/>
      <c r="AZ33" s="837" t="s">
        <v>573</v>
      </c>
      <c r="BA33" s="838"/>
      <c r="BB33" s="838"/>
      <c r="BC33" s="838"/>
      <c r="BD33" s="839"/>
      <c r="BE33" s="840" t="s">
        <v>395</v>
      </c>
      <c r="BF33" s="841"/>
      <c r="BG33" s="841"/>
      <c r="BH33" s="841"/>
      <c r="BI33" s="84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843"/>
      <c r="R34" s="787"/>
      <c r="S34" s="787"/>
      <c r="T34" s="787"/>
      <c r="U34" s="844"/>
      <c r="V34" s="785"/>
      <c r="W34" s="787"/>
      <c r="X34" s="787"/>
      <c r="Y34" s="787"/>
      <c r="Z34" s="844"/>
      <c r="AA34" s="785"/>
      <c r="AB34" s="787"/>
      <c r="AC34" s="787"/>
      <c r="AD34" s="787"/>
      <c r="AE34" s="788"/>
      <c r="AF34" s="786"/>
      <c r="AG34" s="787"/>
      <c r="AH34" s="787"/>
      <c r="AI34" s="787"/>
      <c r="AJ34" s="788"/>
      <c r="AK34" s="845"/>
      <c r="AL34" s="836"/>
      <c r="AM34" s="836"/>
      <c r="AN34" s="836"/>
      <c r="AO34" s="834"/>
      <c r="AP34" s="835"/>
      <c r="AQ34" s="836"/>
      <c r="AR34" s="836"/>
      <c r="AS34" s="836"/>
      <c r="AT34" s="834"/>
      <c r="AU34" s="835"/>
      <c r="AV34" s="836"/>
      <c r="AW34" s="836"/>
      <c r="AX34" s="836"/>
      <c r="AY34" s="834"/>
      <c r="AZ34" s="837"/>
      <c r="BA34" s="838"/>
      <c r="BB34" s="838"/>
      <c r="BC34" s="838"/>
      <c r="BD34" s="839"/>
      <c r="BE34" s="840"/>
      <c r="BF34" s="841"/>
      <c r="BG34" s="841"/>
      <c r="BH34" s="841"/>
      <c r="BI34" s="84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843"/>
      <c r="R37" s="787"/>
      <c r="S37" s="787"/>
      <c r="T37" s="787"/>
      <c r="U37" s="844"/>
      <c r="V37" s="785"/>
      <c r="W37" s="787"/>
      <c r="X37" s="787"/>
      <c r="Y37" s="787"/>
      <c r="Z37" s="844"/>
      <c r="AA37" s="785"/>
      <c r="AB37" s="787"/>
      <c r="AC37" s="787"/>
      <c r="AD37" s="787"/>
      <c r="AE37" s="788"/>
      <c r="AF37" s="786"/>
      <c r="AG37" s="787"/>
      <c r="AH37" s="787"/>
      <c r="AI37" s="787"/>
      <c r="AJ37" s="788"/>
      <c r="AK37" s="845"/>
      <c r="AL37" s="836"/>
      <c r="AM37" s="836"/>
      <c r="AN37" s="836"/>
      <c r="AO37" s="834"/>
      <c r="AP37" s="835"/>
      <c r="AQ37" s="836"/>
      <c r="AR37" s="836"/>
      <c r="AS37" s="836"/>
      <c r="AT37" s="834"/>
      <c r="AU37" s="835"/>
      <c r="AV37" s="836"/>
      <c r="AW37" s="836"/>
      <c r="AX37" s="836"/>
      <c r="AY37" s="834"/>
      <c r="AZ37" s="837"/>
      <c r="BA37" s="838"/>
      <c r="BB37" s="838"/>
      <c r="BC37" s="838"/>
      <c r="BD37" s="839"/>
      <c r="BE37" s="840"/>
      <c r="BF37" s="841"/>
      <c r="BG37" s="841"/>
      <c r="BH37" s="841"/>
      <c r="BI37" s="84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843"/>
      <c r="R38" s="787"/>
      <c r="S38" s="787"/>
      <c r="T38" s="787"/>
      <c r="U38" s="844"/>
      <c r="V38" s="785"/>
      <c r="W38" s="787"/>
      <c r="X38" s="787"/>
      <c r="Y38" s="787"/>
      <c r="Z38" s="844"/>
      <c r="AA38" s="785"/>
      <c r="AB38" s="787"/>
      <c r="AC38" s="787"/>
      <c r="AD38" s="787"/>
      <c r="AE38" s="788"/>
      <c r="AF38" s="786"/>
      <c r="AG38" s="787"/>
      <c r="AH38" s="787"/>
      <c r="AI38" s="787"/>
      <c r="AJ38" s="788"/>
      <c r="AK38" s="845"/>
      <c r="AL38" s="836"/>
      <c r="AM38" s="836"/>
      <c r="AN38" s="836"/>
      <c r="AO38" s="834"/>
      <c r="AP38" s="835"/>
      <c r="AQ38" s="836"/>
      <c r="AR38" s="836"/>
      <c r="AS38" s="836"/>
      <c r="AT38" s="834"/>
      <c r="AU38" s="835"/>
      <c r="AV38" s="836"/>
      <c r="AW38" s="836"/>
      <c r="AX38" s="836"/>
      <c r="AY38" s="834"/>
      <c r="AZ38" s="837"/>
      <c r="BA38" s="838"/>
      <c r="BB38" s="838"/>
      <c r="BC38" s="838"/>
      <c r="BD38" s="839"/>
      <c r="BE38" s="840"/>
      <c r="BF38" s="841"/>
      <c r="BG38" s="841"/>
      <c r="BH38" s="841"/>
      <c r="BI38" s="84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46"/>
      <c r="R50" s="847"/>
      <c r="S50" s="847"/>
      <c r="T50" s="847"/>
      <c r="U50" s="847"/>
      <c r="V50" s="847"/>
      <c r="W50" s="847"/>
      <c r="X50" s="847"/>
      <c r="Y50" s="847"/>
      <c r="Z50" s="847"/>
      <c r="AA50" s="847"/>
      <c r="AB50" s="847"/>
      <c r="AC50" s="847"/>
      <c r="AD50" s="847"/>
      <c r="AE50" s="848"/>
      <c r="AF50" s="786"/>
      <c r="AG50" s="787"/>
      <c r="AH50" s="787"/>
      <c r="AI50" s="787"/>
      <c r="AJ50" s="788"/>
      <c r="AK50" s="850"/>
      <c r="AL50" s="847"/>
      <c r="AM50" s="847"/>
      <c r="AN50" s="847"/>
      <c r="AO50" s="847"/>
      <c r="AP50" s="847"/>
      <c r="AQ50" s="847"/>
      <c r="AR50" s="847"/>
      <c r="AS50" s="847"/>
      <c r="AT50" s="847"/>
      <c r="AU50" s="847"/>
      <c r="AV50" s="847"/>
      <c r="AW50" s="847"/>
      <c r="AX50" s="847"/>
      <c r="AY50" s="847"/>
      <c r="AZ50" s="849"/>
      <c r="BA50" s="849"/>
      <c r="BB50" s="849"/>
      <c r="BC50" s="849"/>
      <c r="BD50" s="84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46"/>
      <c r="R51" s="847"/>
      <c r="S51" s="847"/>
      <c r="T51" s="847"/>
      <c r="U51" s="847"/>
      <c r="V51" s="847"/>
      <c r="W51" s="847"/>
      <c r="X51" s="847"/>
      <c r="Y51" s="847"/>
      <c r="Z51" s="847"/>
      <c r="AA51" s="847"/>
      <c r="AB51" s="847"/>
      <c r="AC51" s="847"/>
      <c r="AD51" s="847"/>
      <c r="AE51" s="848"/>
      <c r="AF51" s="786"/>
      <c r="AG51" s="787"/>
      <c r="AH51" s="787"/>
      <c r="AI51" s="787"/>
      <c r="AJ51" s="788"/>
      <c r="AK51" s="850"/>
      <c r="AL51" s="847"/>
      <c r="AM51" s="847"/>
      <c r="AN51" s="847"/>
      <c r="AO51" s="847"/>
      <c r="AP51" s="847"/>
      <c r="AQ51" s="847"/>
      <c r="AR51" s="847"/>
      <c r="AS51" s="847"/>
      <c r="AT51" s="847"/>
      <c r="AU51" s="847"/>
      <c r="AV51" s="847"/>
      <c r="AW51" s="847"/>
      <c r="AX51" s="847"/>
      <c r="AY51" s="847"/>
      <c r="AZ51" s="849"/>
      <c r="BA51" s="849"/>
      <c r="BB51" s="849"/>
      <c r="BC51" s="849"/>
      <c r="BD51" s="84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46"/>
      <c r="R52" s="847"/>
      <c r="S52" s="847"/>
      <c r="T52" s="847"/>
      <c r="U52" s="847"/>
      <c r="V52" s="847"/>
      <c r="W52" s="847"/>
      <c r="X52" s="847"/>
      <c r="Y52" s="847"/>
      <c r="Z52" s="847"/>
      <c r="AA52" s="847"/>
      <c r="AB52" s="847"/>
      <c r="AC52" s="847"/>
      <c r="AD52" s="847"/>
      <c r="AE52" s="848"/>
      <c r="AF52" s="786"/>
      <c r="AG52" s="787"/>
      <c r="AH52" s="787"/>
      <c r="AI52" s="787"/>
      <c r="AJ52" s="788"/>
      <c r="AK52" s="850"/>
      <c r="AL52" s="847"/>
      <c r="AM52" s="847"/>
      <c r="AN52" s="847"/>
      <c r="AO52" s="847"/>
      <c r="AP52" s="847"/>
      <c r="AQ52" s="847"/>
      <c r="AR52" s="847"/>
      <c r="AS52" s="847"/>
      <c r="AT52" s="847"/>
      <c r="AU52" s="847"/>
      <c r="AV52" s="847"/>
      <c r="AW52" s="847"/>
      <c r="AX52" s="847"/>
      <c r="AY52" s="847"/>
      <c r="AZ52" s="849"/>
      <c r="BA52" s="849"/>
      <c r="BB52" s="849"/>
      <c r="BC52" s="849"/>
      <c r="BD52" s="84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46"/>
      <c r="R53" s="847"/>
      <c r="S53" s="847"/>
      <c r="T53" s="847"/>
      <c r="U53" s="847"/>
      <c r="V53" s="847"/>
      <c r="W53" s="847"/>
      <c r="X53" s="847"/>
      <c r="Y53" s="847"/>
      <c r="Z53" s="847"/>
      <c r="AA53" s="847"/>
      <c r="AB53" s="847"/>
      <c r="AC53" s="847"/>
      <c r="AD53" s="847"/>
      <c r="AE53" s="848"/>
      <c r="AF53" s="786"/>
      <c r="AG53" s="787"/>
      <c r="AH53" s="787"/>
      <c r="AI53" s="787"/>
      <c r="AJ53" s="788"/>
      <c r="AK53" s="850"/>
      <c r="AL53" s="847"/>
      <c r="AM53" s="847"/>
      <c r="AN53" s="847"/>
      <c r="AO53" s="847"/>
      <c r="AP53" s="847"/>
      <c r="AQ53" s="847"/>
      <c r="AR53" s="847"/>
      <c r="AS53" s="847"/>
      <c r="AT53" s="847"/>
      <c r="AU53" s="847"/>
      <c r="AV53" s="847"/>
      <c r="AW53" s="847"/>
      <c r="AX53" s="847"/>
      <c r="AY53" s="847"/>
      <c r="AZ53" s="849"/>
      <c r="BA53" s="849"/>
      <c r="BB53" s="849"/>
      <c r="BC53" s="849"/>
      <c r="BD53" s="84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46"/>
      <c r="R54" s="847"/>
      <c r="S54" s="847"/>
      <c r="T54" s="847"/>
      <c r="U54" s="847"/>
      <c r="V54" s="847"/>
      <c r="W54" s="847"/>
      <c r="X54" s="847"/>
      <c r="Y54" s="847"/>
      <c r="Z54" s="847"/>
      <c r="AA54" s="847"/>
      <c r="AB54" s="847"/>
      <c r="AC54" s="847"/>
      <c r="AD54" s="847"/>
      <c r="AE54" s="848"/>
      <c r="AF54" s="786"/>
      <c r="AG54" s="787"/>
      <c r="AH54" s="787"/>
      <c r="AI54" s="787"/>
      <c r="AJ54" s="788"/>
      <c r="AK54" s="850"/>
      <c r="AL54" s="847"/>
      <c r="AM54" s="847"/>
      <c r="AN54" s="847"/>
      <c r="AO54" s="847"/>
      <c r="AP54" s="847"/>
      <c r="AQ54" s="847"/>
      <c r="AR54" s="847"/>
      <c r="AS54" s="847"/>
      <c r="AT54" s="847"/>
      <c r="AU54" s="847"/>
      <c r="AV54" s="847"/>
      <c r="AW54" s="847"/>
      <c r="AX54" s="847"/>
      <c r="AY54" s="847"/>
      <c r="AZ54" s="849"/>
      <c r="BA54" s="849"/>
      <c r="BB54" s="849"/>
      <c r="BC54" s="849"/>
      <c r="BD54" s="84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46"/>
      <c r="R55" s="847"/>
      <c r="S55" s="847"/>
      <c r="T55" s="847"/>
      <c r="U55" s="847"/>
      <c r="V55" s="847"/>
      <c r="W55" s="847"/>
      <c r="X55" s="847"/>
      <c r="Y55" s="847"/>
      <c r="Z55" s="847"/>
      <c r="AA55" s="847"/>
      <c r="AB55" s="847"/>
      <c r="AC55" s="847"/>
      <c r="AD55" s="847"/>
      <c r="AE55" s="848"/>
      <c r="AF55" s="786"/>
      <c r="AG55" s="787"/>
      <c r="AH55" s="787"/>
      <c r="AI55" s="787"/>
      <c r="AJ55" s="788"/>
      <c r="AK55" s="850"/>
      <c r="AL55" s="847"/>
      <c r="AM55" s="847"/>
      <c r="AN55" s="847"/>
      <c r="AO55" s="847"/>
      <c r="AP55" s="847"/>
      <c r="AQ55" s="847"/>
      <c r="AR55" s="847"/>
      <c r="AS55" s="847"/>
      <c r="AT55" s="847"/>
      <c r="AU55" s="847"/>
      <c r="AV55" s="847"/>
      <c r="AW55" s="847"/>
      <c r="AX55" s="847"/>
      <c r="AY55" s="847"/>
      <c r="AZ55" s="849"/>
      <c r="BA55" s="849"/>
      <c r="BB55" s="849"/>
      <c r="BC55" s="849"/>
      <c r="BD55" s="84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46"/>
      <c r="R56" s="847"/>
      <c r="S56" s="847"/>
      <c r="T56" s="847"/>
      <c r="U56" s="847"/>
      <c r="V56" s="847"/>
      <c r="W56" s="847"/>
      <c r="X56" s="847"/>
      <c r="Y56" s="847"/>
      <c r="Z56" s="847"/>
      <c r="AA56" s="847"/>
      <c r="AB56" s="847"/>
      <c r="AC56" s="847"/>
      <c r="AD56" s="847"/>
      <c r="AE56" s="848"/>
      <c r="AF56" s="786"/>
      <c r="AG56" s="787"/>
      <c r="AH56" s="787"/>
      <c r="AI56" s="787"/>
      <c r="AJ56" s="788"/>
      <c r="AK56" s="850"/>
      <c r="AL56" s="847"/>
      <c r="AM56" s="847"/>
      <c r="AN56" s="847"/>
      <c r="AO56" s="847"/>
      <c r="AP56" s="847"/>
      <c r="AQ56" s="847"/>
      <c r="AR56" s="847"/>
      <c r="AS56" s="847"/>
      <c r="AT56" s="847"/>
      <c r="AU56" s="847"/>
      <c r="AV56" s="847"/>
      <c r="AW56" s="847"/>
      <c r="AX56" s="847"/>
      <c r="AY56" s="847"/>
      <c r="AZ56" s="849"/>
      <c r="BA56" s="849"/>
      <c r="BB56" s="849"/>
      <c r="BC56" s="849"/>
      <c r="BD56" s="84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46"/>
      <c r="R57" s="847"/>
      <c r="S57" s="847"/>
      <c r="T57" s="847"/>
      <c r="U57" s="847"/>
      <c r="V57" s="847"/>
      <c r="W57" s="847"/>
      <c r="X57" s="847"/>
      <c r="Y57" s="847"/>
      <c r="Z57" s="847"/>
      <c r="AA57" s="847"/>
      <c r="AB57" s="847"/>
      <c r="AC57" s="847"/>
      <c r="AD57" s="847"/>
      <c r="AE57" s="848"/>
      <c r="AF57" s="786"/>
      <c r="AG57" s="787"/>
      <c r="AH57" s="787"/>
      <c r="AI57" s="787"/>
      <c r="AJ57" s="788"/>
      <c r="AK57" s="850"/>
      <c r="AL57" s="847"/>
      <c r="AM57" s="847"/>
      <c r="AN57" s="847"/>
      <c r="AO57" s="847"/>
      <c r="AP57" s="847"/>
      <c r="AQ57" s="847"/>
      <c r="AR57" s="847"/>
      <c r="AS57" s="847"/>
      <c r="AT57" s="847"/>
      <c r="AU57" s="847"/>
      <c r="AV57" s="847"/>
      <c r="AW57" s="847"/>
      <c r="AX57" s="847"/>
      <c r="AY57" s="847"/>
      <c r="AZ57" s="849"/>
      <c r="BA57" s="849"/>
      <c r="BB57" s="849"/>
      <c r="BC57" s="849"/>
      <c r="BD57" s="84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46"/>
      <c r="R58" s="847"/>
      <c r="S58" s="847"/>
      <c r="T58" s="847"/>
      <c r="U58" s="847"/>
      <c r="V58" s="847"/>
      <c r="W58" s="847"/>
      <c r="X58" s="847"/>
      <c r="Y58" s="847"/>
      <c r="Z58" s="847"/>
      <c r="AA58" s="847"/>
      <c r="AB58" s="847"/>
      <c r="AC58" s="847"/>
      <c r="AD58" s="847"/>
      <c r="AE58" s="848"/>
      <c r="AF58" s="786"/>
      <c r="AG58" s="787"/>
      <c r="AH58" s="787"/>
      <c r="AI58" s="787"/>
      <c r="AJ58" s="788"/>
      <c r="AK58" s="850"/>
      <c r="AL58" s="847"/>
      <c r="AM58" s="847"/>
      <c r="AN58" s="847"/>
      <c r="AO58" s="847"/>
      <c r="AP58" s="847"/>
      <c r="AQ58" s="847"/>
      <c r="AR58" s="847"/>
      <c r="AS58" s="847"/>
      <c r="AT58" s="847"/>
      <c r="AU58" s="847"/>
      <c r="AV58" s="847"/>
      <c r="AW58" s="847"/>
      <c r="AX58" s="847"/>
      <c r="AY58" s="847"/>
      <c r="AZ58" s="849"/>
      <c r="BA58" s="849"/>
      <c r="BB58" s="849"/>
      <c r="BC58" s="849"/>
      <c r="BD58" s="84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46"/>
      <c r="R59" s="847"/>
      <c r="S59" s="847"/>
      <c r="T59" s="847"/>
      <c r="U59" s="847"/>
      <c r="V59" s="847"/>
      <c r="W59" s="847"/>
      <c r="X59" s="847"/>
      <c r="Y59" s="847"/>
      <c r="Z59" s="847"/>
      <c r="AA59" s="847"/>
      <c r="AB59" s="847"/>
      <c r="AC59" s="847"/>
      <c r="AD59" s="847"/>
      <c r="AE59" s="848"/>
      <c r="AF59" s="786"/>
      <c r="AG59" s="787"/>
      <c r="AH59" s="787"/>
      <c r="AI59" s="787"/>
      <c r="AJ59" s="788"/>
      <c r="AK59" s="850"/>
      <c r="AL59" s="847"/>
      <c r="AM59" s="847"/>
      <c r="AN59" s="847"/>
      <c r="AO59" s="847"/>
      <c r="AP59" s="847"/>
      <c r="AQ59" s="847"/>
      <c r="AR59" s="847"/>
      <c r="AS59" s="847"/>
      <c r="AT59" s="847"/>
      <c r="AU59" s="847"/>
      <c r="AV59" s="847"/>
      <c r="AW59" s="847"/>
      <c r="AX59" s="847"/>
      <c r="AY59" s="847"/>
      <c r="AZ59" s="849"/>
      <c r="BA59" s="849"/>
      <c r="BB59" s="849"/>
      <c r="BC59" s="849"/>
      <c r="BD59" s="84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46"/>
      <c r="R60" s="847"/>
      <c r="S60" s="847"/>
      <c r="T60" s="847"/>
      <c r="U60" s="847"/>
      <c r="V60" s="847"/>
      <c r="W60" s="847"/>
      <c r="X60" s="847"/>
      <c r="Y60" s="847"/>
      <c r="Z60" s="847"/>
      <c r="AA60" s="847"/>
      <c r="AB60" s="847"/>
      <c r="AC60" s="847"/>
      <c r="AD60" s="847"/>
      <c r="AE60" s="848"/>
      <c r="AF60" s="786"/>
      <c r="AG60" s="787"/>
      <c r="AH60" s="787"/>
      <c r="AI60" s="787"/>
      <c r="AJ60" s="788"/>
      <c r="AK60" s="850"/>
      <c r="AL60" s="847"/>
      <c r="AM60" s="847"/>
      <c r="AN60" s="847"/>
      <c r="AO60" s="847"/>
      <c r="AP60" s="847"/>
      <c r="AQ60" s="847"/>
      <c r="AR60" s="847"/>
      <c r="AS60" s="847"/>
      <c r="AT60" s="847"/>
      <c r="AU60" s="847"/>
      <c r="AV60" s="847"/>
      <c r="AW60" s="847"/>
      <c r="AX60" s="847"/>
      <c r="AY60" s="847"/>
      <c r="AZ60" s="849"/>
      <c r="BA60" s="849"/>
      <c r="BB60" s="849"/>
      <c r="BC60" s="849"/>
      <c r="BD60" s="84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46"/>
      <c r="R61" s="847"/>
      <c r="S61" s="847"/>
      <c r="T61" s="847"/>
      <c r="U61" s="847"/>
      <c r="V61" s="847"/>
      <c r="W61" s="847"/>
      <c r="X61" s="847"/>
      <c r="Y61" s="847"/>
      <c r="Z61" s="847"/>
      <c r="AA61" s="847"/>
      <c r="AB61" s="847"/>
      <c r="AC61" s="847"/>
      <c r="AD61" s="847"/>
      <c r="AE61" s="848"/>
      <c r="AF61" s="786"/>
      <c r="AG61" s="787"/>
      <c r="AH61" s="787"/>
      <c r="AI61" s="787"/>
      <c r="AJ61" s="788"/>
      <c r="AK61" s="850"/>
      <c r="AL61" s="847"/>
      <c r="AM61" s="847"/>
      <c r="AN61" s="847"/>
      <c r="AO61" s="847"/>
      <c r="AP61" s="847"/>
      <c r="AQ61" s="847"/>
      <c r="AR61" s="847"/>
      <c r="AS61" s="847"/>
      <c r="AT61" s="847"/>
      <c r="AU61" s="847"/>
      <c r="AV61" s="847"/>
      <c r="AW61" s="847"/>
      <c r="AX61" s="847"/>
      <c r="AY61" s="847"/>
      <c r="AZ61" s="849"/>
      <c r="BA61" s="849"/>
      <c r="BB61" s="849"/>
      <c r="BC61" s="849"/>
      <c r="BD61" s="84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46"/>
      <c r="R62" s="847"/>
      <c r="S62" s="847"/>
      <c r="T62" s="847"/>
      <c r="U62" s="847"/>
      <c r="V62" s="847"/>
      <c r="W62" s="847"/>
      <c r="X62" s="847"/>
      <c r="Y62" s="847"/>
      <c r="Z62" s="847"/>
      <c r="AA62" s="847"/>
      <c r="AB62" s="847"/>
      <c r="AC62" s="847"/>
      <c r="AD62" s="847"/>
      <c r="AE62" s="848"/>
      <c r="AF62" s="786"/>
      <c r="AG62" s="787"/>
      <c r="AH62" s="787"/>
      <c r="AI62" s="787"/>
      <c r="AJ62" s="788"/>
      <c r="AK62" s="850"/>
      <c r="AL62" s="847"/>
      <c r="AM62" s="847"/>
      <c r="AN62" s="847"/>
      <c r="AO62" s="847"/>
      <c r="AP62" s="847"/>
      <c r="AQ62" s="847"/>
      <c r="AR62" s="847"/>
      <c r="AS62" s="847"/>
      <c r="AT62" s="847"/>
      <c r="AU62" s="847"/>
      <c r="AV62" s="847"/>
      <c r="AW62" s="847"/>
      <c r="AX62" s="847"/>
      <c r="AY62" s="847"/>
      <c r="AZ62" s="849"/>
      <c r="BA62" s="849"/>
      <c r="BB62" s="849"/>
      <c r="BC62" s="849"/>
      <c r="BD62" s="849"/>
      <c r="BE62" s="832"/>
      <c r="BF62" s="832"/>
      <c r="BG62" s="832"/>
      <c r="BH62" s="832"/>
      <c r="BI62" s="833"/>
      <c r="BJ62" s="858"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51"/>
      <c r="R63" s="852"/>
      <c r="S63" s="852"/>
      <c r="T63" s="852"/>
      <c r="U63" s="852"/>
      <c r="V63" s="852"/>
      <c r="W63" s="852"/>
      <c r="X63" s="852"/>
      <c r="Y63" s="852"/>
      <c r="Z63" s="852"/>
      <c r="AA63" s="852"/>
      <c r="AB63" s="852"/>
      <c r="AC63" s="852"/>
      <c r="AD63" s="852"/>
      <c r="AE63" s="853"/>
      <c r="AF63" s="854">
        <v>103</v>
      </c>
      <c r="AG63" s="855"/>
      <c r="AH63" s="855"/>
      <c r="AI63" s="855"/>
      <c r="AJ63" s="856"/>
      <c r="AK63" s="857"/>
      <c r="AL63" s="852"/>
      <c r="AM63" s="852"/>
      <c r="AN63" s="852"/>
      <c r="AO63" s="852"/>
      <c r="AP63" s="855">
        <v>5308</v>
      </c>
      <c r="AQ63" s="855"/>
      <c r="AR63" s="855"/>
      <c r="AS63" s="855"/>
      <c r="AT63" s="855"/>
      <c r="AU63" s="855">
        <v>4640</v>
      </c>
      <c r="AV63" s="855"/>
      <c r="AW63" s="855"/>
      <c r="AX63" s="855"/>
      <c r="AY63" s="855"/>
      <c r="AZ63" s="859"/>
      <c r="BA63" s="859"/>
      <c r="BB63" s="859"/>
      <c r="BC63" s="859"/>
      <c r="BD63" s="859"/>
      <c r="BE63" s="860"/>
      <c r="BF63" s="860"/>
      <c r="BG63" s="860"/>
      <c r="BH63" s="860"/>
      <c r="BI63" s="861"/>
      <c r="BJ63" s="862" t="s">
        <v>122</v>
      </c>
      <c r="BK63" s="863"/>
      <c r="BL63" s="863"/>
      <c r="BM63" s="863"/>
      <c r="BN63" s="86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65" t="s">
        <v>385</v>
      </c>
      <c r="AG66" s="815"/>
      <c r="AH66" s="815"/>
      <c r="AI66" s="815"/>
      <c r="AJ66" s="866"/>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70"/>
      <c r="BT66" s="871"/>
      <c r="BU66" s="871"/>
      <c r="BV66" s="871"/>
      <c r="BW66" s="871"/>
      <c r="BX66" s="871"/>
      <c r="BY66" s="871"/>
      <c r="BZ66" s="871"/>
      <c r="CA66" s="871"/>
      <c r="CB66" s="871"/>
      <c r="CC66" s="871"/>
      <c r="CD66" s="871"/>
      <c r="CE66" s="871"/>
      <c r="CF66" s="871"/>
      <c r="CG66" s="876"/>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70"/>
      <c r="DW66" s="871"/>
      <c r="DX66" s="871"/>
      <c r="DY66" s="871"/>
      <c r="DZ66" s="87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7"/>
      <c r="AG67" s="818"/>
      <c r="AH67" s="818"/>
      <c r="AI67" s="818"/>
      <c r="AJ67" s="868"/>
      <c r="AK67" s="86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70"/>
      <c r="BT67" s="871"/>
      <c r="BU67" s="871"/>
      <c r="BV67" s="871"/>
      <c r="BW67" s="871"/>
      <c r="BX67" s="871"/>
      <c r="BY67" s="871"/>
      <c r="BZ67" s="871"/>
      <c r="CA67" s="871"/>
      <c r="CB67" s="871"/>
      <c r="CC67" s="871"/>
      <c r="CD67" s="871"/>
      <c r="CE67" s="871"/>
      <c r="CF67" s="871"/>
      <c r="CG67" s="876"/>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70"/>
      <c r="DW67" s="871"/>
      <c r="DX67" s="871"/>
      <c r="DY67" s="871"/>
      <c r="DZ67" s="872"/>
      <c r="EA67" s="218"/>
    </row>
    <row r="68" spans="1:131" ht="26.25" customHeight="1" thickTop="1" x14ac:dyDescent="0.15">
      <c r="A68" s="224">
        <v>1</v>
      </c>
      <c r="B68" s="880" t="s">
        <v>556</v>
      </c>
      <c r="C68" s="881"/>
      <c r="D68" s="881"/>
      <c r="E68" s="881"/>
      <c r="F68" s="881"/>
      <c r="G68" s="881"/>
      <c r="H68" s="881"/>
      <c r="I68" s="881"/>
      <c r="J68" s="881"/>
      <c r="K68" s="881"/>
      <c r="L68" s="881"/>
      <c r="M68" s="881"/>
      <c r="N68" s="881"/>
      <c r="O68" s="881"/>
      <c r="P68" s="882"/>
      <c r="Q68" s="883">
        <v>944</v>
      </c>
      <c r="R68" s="877"/>
      <c r="S68" s="877"/>
      <c r="T68" s="877"/>
      <c r="U68" s="877"/>
      <c r="V68" s="877">
        <v>876</v>
      </c>
      <c r="W68" s="877"/>
      <c r="X68" s="877"/>
      <c r="Y68" s="877"/>
      <c r="Z68" s="877"/>
      <c r="AA68" s="877">
        <v>68</v>
      </c>
      <c r="AB68" s="877"/>
      <c r="AC68" s="877"/>
      <c r="AD68" s="877"/>
      <c r="AE68" s="877"/>
      <c r="AF68" s="877">
        <v>68</v>
      </c>
      <c r="AG68" s="877"/>
      <c r="AH68" s="877"/>
      <c r="AI68" s="877"/>
      <c r="AJ68" s="877"/>
      <c r="AK68" s="877">
        <v>0</v>
      </c>
      <c r="AL68" s="877"/>
      <c r="AM68" s="877"/>
      <c r="AN68" s="877"/>
      <c r="AO68" s="877"/>
      <c r="AP68" s="877">
        <v>2</v>
      </c>
      <c r="AQ68" s="877"/>
      <c r="AR68" s="877"/>
      <c r="AS68" s="877"/>
      <c r="AT68" s="877"/>
      <c r="AU68" s="877" t="s">
        <v>573</v>
      </c>
      <c r="AV68" s="877"/>
      <c r="AW68" s="877"/>
      <c r="AX68" s="877"/>
      <c r="AY68" s="877"/>
      <c r="AZ68" s="878"/>
      <c r="BA68" s="878"/>
      <c r="BB68" s="878"/>
      <c r="BC68" s="878"/>
      <c r="BD68" s="879"/>
      <c r="BE68" s="229"/>
      <c r="BF68" s="229"/>
      <c r="BG68" s="229"/>
      <c r="BH68" s="229"/>
      <c r="BI68" s="229"/>
      <c r="BJ68" s="229"/>
      <c r="BK68" s="229"/>
      <c r="BL68" s="229"/>
      <c r="BM68" s="229"/>
      <c r="BN68" s="229"/>
      <c r="BO68" s="229"/>
      <c r="BP68" s="229"/>
      <c r="BQ68" s="226">
        <v>62</v>
      </c>
      <c r="BR68" s="231"/>
      <c r="BS68" s="870"/>
      <c r="BT68" s="871"/>
      <c r="BU68" s="871"/>
      <c r="BV68" s="871"/>
      <c r="BW68" s="871"/>
      <c r="BX68" s="871"/>
      <c r="BY68" s="871"/>
      <c r="BZ68" s="871"/>
      <c r="CA68" s="871"/>
      <c r="CB68" s="871"/>
      <c r="CC68" s="871"/>
      <c r="CD68" s="871"/>
      <c r="CE68" s="871"/>
      <c r="CF68" s="871"/>
      <c r="CG68" s="876"/>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70"/>
      <c r="DW68" s="871"/>
      <c r="DX68" s="871"/>
      <c r="DY68" s="871"/>
      <c r="DZ68" s="872"/>
      <c r="EA68" s="218"/>
    </row>
    <row r="69" spans="1:131" ht="26.25" customHeight="1" x14ac:dyDescent="0.15">
      <c r="A69" s="226">
        <v>2</v>
      </c>
      <c r="B69" s="884" t="s">
        <v>557</v>
      </c>
      <c r="C69" s="841"/>
      <c r="D69" s="841"/>
      <c r="E69" s="841"/>
      <c r="F69" s="841"/>
      <c r="G69" s="841"/>
      <c r="H69" s="841"/>
      <c r="I69" s="841"/>
      <c r="J69" s="841"/>
      <c r="K69" s="841"/>
      <c r="L69" s="841"/>
      <c r="M69" s="841"/>
      <c r="N69" s="841"/>
      <c r="O69" s="841"/>
      <c r="P69" s="885"/>
      <c r="Q69" s="886">
        <v>202</v>
      </c>
      <c r="R69" s="830"/>
      <c r="S69" s="830"/>
      <c r="T69" s="830"/>
      <c r="U69" s="830"/>
      <c r="V69" s="830">
        <v>200</v>
      </c>
      <c r="W69" s="830"/>
      <c r="X69" s="830"/>
      <c r="Y69" s="830"/>
      <c r="Z69" s="830"/>
      <c r="AA69" s="830">
        <v>2</v>
      </c>
      <c r="AB69" s="830"/>
      <c r="AC69" s="830"/>
      <c r="AD69" s="830"/>
      <c r="AE69" s="830"/>
      <c r="AF69" s="830">
        <v>495</v>
      </c>
      <c r="AG69" s="830"/>
      <c r="AH69" s="830"/>
      <c r="AI69" s="830"/>
      <c r="AJ69" s="830"/>
      <c r="AK69" s="830">
        <v>64</v>
      </c>
      <c r="AL69" s="830"/>
      <c r="AM69" s="830"/>
      <c r="AN69" s="830"/>
      <c r="AO69" s="830"/>
      <c r="AP69" s="830">
        <v>842</v>
      </c>
      <c r="AQ69" s="830"/>
      <c r="AR69" s="830"/>
      <c r="AS69" s="830"/>
      <c r="AT69" s="830"/>
      <c r="AU69" s="830" t="s">
        <v>573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70"/>
      <c r="BT69" s="871"/>
      <c r="BU69" s="871"/>
      <c r="BV69" s="871"/>
      <c r="BW69" s="871"/>
      <c r="BX69" s="871"/>
      <c r="BY69" s="871"/>
      <c r="BZ69" s="871"/>
      <c r="CA69" s="871"/>
      <c r="CB69" s="871"/>
      <c r="CC69" s="871"/>
      <c r="CD69" s="871"/>
      <c r="CE69" s="871"/>
      <c r="CF69" s="871"/>
      <c r="CG69" s="876"/>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70"/>
      <c r="DW69" s="871"/>
      <c r="DX69" s="871"/>
      <c r="DY69" s="871"/>
      <c r="DZ69" s="872"/>
      <c r="EA69" s="218"/>
    </row>
    <row r="70" spans="1:131" ht="26.25" customHeight="1" x14ac:dyDescent="0.15">
      <c r="A70" s="226">
        <v>3</v>
      </c>
      <c r="B70" s="884" t="s">
        <v>558</v>
      </c>
      <c r="C70" s="841"/>
      <c r="D70" s="841"/>
      <c r="E70" s="841"/>
      <c r="F70" s="841"/>
      <c r="G70" s="841"/>
      <c r="H70" s="841"/>
      <c r="I70" s="841"/>
      <c r="J70" s="841"/>
      <c r="K70" s="841"/>
      <c r="L70" s="841"/>
      <c r="M70" s="841"/>
      <c r="N70" s="841"/>
      <c r="O70" s="841"/>
      <c r="P70" s="885"/>
      <c r="Q70" s="886">
        <v>596</v>
      </c>
      <c r="R70" s="830"/>
      <c r="S70" s="830"/>
      <c r="T70" s="830"/>
      <c r="U70" s="830"/>
      <c r="V70" s="830">
        <v>563</v>
      </c>
      <c r="W70" s="830"/>
      <c r="X70" s="830"/>
      <c r="Y70" s="830"/>
      <c r="Z70" s="830"/>
      <c r="AA70" s="830">
        <v>33</v>
      </c>
      <c r="AB70" s="830"/>
      <c r="AC70" s="830"/>
      <c r="AD70" s="830"/>
      <c r="AE70" s="830"/>
      <c r="AF70" s="830">
        <v>34</v>
      </c>
      <c r="AG70" s="830"/>
      <c r="AH70" s="830"/>
      <c r="AI70" s="830"/>
      <c r="AJ70" s="830"/>
      <c r="AK70" s="830">
        <v>22</v>
      </c>
      <c r="AL70" s="830"/>
      <c r="AM70" s="830"/>
      <c r="AN70" s="830"/>
      <c r="AO70" s="830"/>
      <c r="AP70" s="830">
        <v>35</v>
      </c>
      <c r="AQ70" s="830"/>
      <c r="AR70" s="830"/>
      <c r="AS70" s="830"/>
      <c r="AT70" s="830"/>
      <c r="AU70" s="830">
        <v>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70"/>
      <c r="BT70" s="871"/>
      <c r="BU70" s="871"/>
      <c r="BV70" s="871"/>
      <c r="BW70" s="871"/>
      <c r="BX70" s="871"/>
      <c r="BY70" s="871"/>
      <c r="BZ70" s="871"/>
      <c r="CA70" s="871"/>
      <c r="CB70" s="871"/>
      <c r="CC70" s="871"/>
      <c r="CD70" s="871"/>
      <c r="CE70" s="871"/>
      <c r="CF70" s="871"/>
      <c r="CG70" s="876"/>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70"/>
      <c r="DW70" s="871"/>
      <c r="DX70" s="871"/>
      <c r="DY70" s="871"/>
      <c r="DZ70" s="872"/>
      <c r="EA70" s="218"/>
    </row>
    <row r="71" spans="1:131" ht="26.25" customHeight="1" x14ac:dyDescent="0.15">
      <c r="A71" s="226">
        <v>4</v>
      </c>
      <c r="B71" s="884" t="s">
        <v>559</v>
      </c>
      <c r="C71" s="841"/>
      <c r="D71" s="841"/>
      <c r="E71" s="841"/>
      <c r="F71" s="841"/>
      <c r="G71" s="841"/>
      <c r="H71" s="841"/>
      <c r="I71" s="841"/>
      <c r="J71" s="841"/>
      <c r="K71" s="841"/>
      <c r="L71" s="841"/>
      <c r="M71" s="841"/>
      <c r="N71" s="841"/>
      <c r="O71" s="841"/>
      <c r="P71" s="885"/>
      <c r="Q71" s="886">
        <v>12442</v>
      </c>
      <c r="R71" s="830"/>
      <c r="S71" s="830"/>
      <c r="T71" s="830"/>
      <c r="U71" s="830"/>
      <c r="V71" s="830">
        <v>12373</v>
      </c>
      <c r="W71" s="830"/>
      <c r="X71" s="830"/>
      <c r="Y71" s="830"/>
      <c r="Z71" s="830"/>
      <c r="AA71" s="830">
        <v>69</v>
      </c>
      <c r="AB71" s="830"/>
      <c r="AC71" s="830"/>
      <c r="AD71" s="830"/>
      <c r="AE71" s="830"/>
      <c r="AF71" s="830">
        <v>69</v>
      </c>
      <c r="AG71" s="830"/>
      <c r="AH71" s="830"/>
      <c r="AI71" s="830"/>
      <c r="AJ71" s="830"/>
      <c r="AK71" s="830">
        <v>0</v>
      </c>
      <c r="AL71" s="830"/>
      <c r="AM71" s="830"/>
      <c r="AN71" s="830"/>
      <c r="AO71" s="830"/>
      <c r="AP71" s="830">
        <v>4577</v>
      </c>
      <c r="AQ71" s="830"/>
      <c r="AR71" s="830"/>
      <c r="AS71" s="830"/>
      <c r="AT71" s="830"/>
      <c r="AU71" s="830">
        <v>28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70"/>
      <c r="BT71" s="871"/>
      <c r="BU71" s="871"/>
      <c r="BV71" s="871"/>
      <c r="BW71" s="871"/>
      <c r="BX71" s="871"/>
      <c r="BY71" s="871"/>
      <c r="BZ71" s="871"/>
      <c r="CA71" s="871"/>
      <c r="CB71" s="871"/>
      <c r="CC71" s="871"/>
      <c r="CD71" s="871"/>
      <c r="CE71" s="871"/>
      <c r="CF71" s="871"/>
      <c r="CG71" s="876"/>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70"/>
      <c r="DW71" s="871"/>
      <c r="DX71" s="871"/>
      <c r="DY71" s="871"/>
      <c r="DZ71" s="872"/>
      <c r="EA71" s="218"/>
    </row>
    <row r="72" spans="1:131" ht="26.25" customHeight="1" x14ac:dyDescent="0.15">
      <c r="A72" s="226">
        <v>5</v>
      </c>
      <c r="B72" s="884" t="s">
        <v>560</v>
      </c>
      <c r="C72" s="841"/>
      <c r="D72" s="841"/>
      <c r="E72" s="841"/>
      <c r="F72" s="841"/>
      <c r="G72" s="841"/>
      <c r="H72" s="841"/>
      <c r="I72" s="841"/>
      <c r="J72" s="841"/>
      <c r="K72" s="841"/>
      <c r="L72" s="841"/>
      <c r="M72" s="841"/>
      <c r="N72" s="841"/>
      <c r="O72" s="841"/>
      <c r="P72" s="885"/>
      <c r="Q72" s="886">
        <v>483</v>
      </c>
      <c r="R72" s="830"/>
      <c r="S72" s="830"/>
      <c r="T72" s="830"/>
      <c r="U72" s="830"/>
      <c r="V72" s="830">
        <v>397</v>
      </c>
      <c r="W72" s="830"/>
      <c r="X72" s="830"/>
      <c r="Y72" s="830"/>
      <c r="Z72" s="830"/>
      <c r="AA72" s="830">
        <v>87</v>
      </c>
      <c r="AB72" s="830"/>
      <c r="AC72" s="830"/>
      <c r="AD72" s="830"/>
      <c r="AE72" s="830"/>
      <c r="AF72" s="830">
        <v>87</v>
      </c>
      <c r="AG72" s="830"/>
      <c r="AH72" s="830"/>
      <c r="AI72" s="830"/>
      <c r="AJ72" s="830"/>
      <c r="AK72" s="830">
        <v>93</v>
      </c>
      <c r="AL72" s="830"/>
      <c r="AM72" s="830"/>
      <c r="AN72" s="830"/>
      <c r="AO72" s="830"/>
      <c r="AP72" s="830" t="s">
        <v>552</v>
      </c>
      <c r="AQ72" s="830"/>
      <c r="AR72" s="830"/>
      <c r="AS72" s="830"/>
      <c r="AT72" s="830"/>
      <c r="AU72" s="830" t="s">
        <v>573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70"/>
      <c r="BT72" s="871"/>
      <c r="BU72" s="871"/>
      <c r="BV72" s="871"/>
      <c r="BW72" s="871"/>
      <c r="BX72" s="871"/>
      <c r="BY72" s="871"/>
      <c r="BZ72" s="871"/>
      <c r="CA72" s="871"/>
      <c r="CB72" s="871"/>
      <c r="CC72" s="871"/>
      <c r="CD72" s="871"/>
      <c r="CE72" s="871"/>
      <c r="CF72" s="871"/>
      <c r="CG72" s="876"/>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70"/>
      <c r="DW72" s="871"/>
      <c r="DX72" s="871"/>
      <c r="DY72" s="871"/>
      <c r="DZ72" s="872"/>
      <c r="EA72" s="218"/>
    </row>
    <row r="73" spans="1:131" ht="26.25" customHeight="1" x14ac:dyDescent="0.15">
      <c r="A73" s="226">
        <v>6</v>
      </c>
      <c r="B73" s="884" t="s">
        <v>561</v>
      </c>
      <c r="C73" s="841"/>
      <c r="D73" s="841"/>
      <c r="E73" s="841"/>
      <c r="F73" s="841"/>
      <c r="G73" s="841"/>
      <c r="H73" s="841"/>
      <c r="I73" s="841"/>
      <c r="J73" s="841"/>
      <c r="K73" s="841"/>
      <c r="L73" s="841"/>
      <c r="M73" s="841"/>
      <c r="N73" s="841"/>
      <c r="O73" s="841"/>
      <c r="P73" s="885"/>
      <c r="Q73" s="886">
        <v>5552</v>
      </c>
      <c r="R73" s="830"/>
      <c r="S73" s="830"/>
      <c r="T73" s="830"/>
      <c r="U73" s="830"/>
      <c r="V73" s="830">
        <v>4641</v>
      </c>
      <c r="W73" s="830"/>
      <c r="X73" s="830"/>
      <c r="Y73" s="830"/>
      <c r="Z73" s="830"/>
      <c r="AA73" s="830">
        <v>3</v>
      </c>
      <c r="AB73" s="830"/>
      <c r="AC73" s="830"/>
      <c r="AD73" s="830"/>
      <c r="AE73" s="830"/>
      <c r="AF73" s="830">
        <v>3</v>
      </c>
      <c r="AG73" s="830"/>
      <c r="AH73" s="830"/>
      <c r="AI73" s="830"/>
      <c r="AJ73" s="830"/>
      <c r="AK73" s="830">
        <v>0</v>
      </c>
      <c r="AL73" s="830"/>
      <c r="AM73" s="830"/>
      <c r="AN73" s="830"/>
      <c r="AO73" s="830"/>
      <c r="AP73" s="830" t="s">
        <v>552</v>
      </c>
      <c r="AQ73" s="830"/>
      <c r="AR73" s="830"/>
      <c r="AS73" s="830"/>
      <c r="AT73" s="830"/>
      <c r="AU73" s="830" t="s">
        <v>573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70"/>
      <c r="BT73" s="871"/>
      <c r="BU73" s="871"/>
      <c r="BV73" s="871"/>
      <c r="BW73" s="871"/>
      <c r="BX73" s="871"/>
      <c r="BY73" s="871"/>
      <c r="BZ73" s="871"/>
      <c r="CA73" s="871"/>
      <c r="CB73" s="871"/>
      <c r="CC73" s="871"/>
      <c r="CD73" s="871"/>
      <c r="CE73" s="871"/>
      <c r="CF73" s="871"/>
      <c r="CG73" s="876"/>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70"/>
      <c r="DW73" s="871"/>
      <c r="DX73" s="871"/>
      <c r="DY73" s="871"/>
      <c r="DZ73" s="872"/>
      <c r="EA73" s="218"/>
    </row>
    <row r="74" spans="1:131" ht="26.25" customHeight="1" x14ac:dyDescent="0.15">
      <c r="A74" s="226">
        <v>7</v>
      </c>
      <c r="B74" s="884" t="s">
        <v>562</v>
      </c>
      <c r="C74" s="841"/>
      <c r="D74" s="841"/>
      <c r="E74" s="841"/>
      <c r="F74" s="841"/>
      <c r="G74" s="841"/>
      <c r="H74" s="841"/>
      <c r="I74" s="841"/>
      <c r="J74" s="841"/>
      <c r="K74" s="841"/>
      <c r="L74" s="841"/>
      <c r="M74" s="841"/>
      <c r="N74" s="841"/>
      <c r="O74" s="841"/>
      <c r="P74" s="885"/>
      <c r="Q74" s="886">
        <v>1491</v>
      </c>
      <c r="R74" s="830"/>
      <c r="S74" s="830"/>
      <c r="T74" s="830"/>
      <c r="U74" s="830"/>
      <c r="V74" s="830">
        <v>1487</v>
      </c>
      <c r="W74" s="830"/>
      <c r="X74" s="830"/>
      <c r="Y74" s="830"/>
      <c r="Z74" s="830"/>
      <c r="AA74" s="830">
        <v>0</v>
      </c>
      <c r="AB74" s="830"/>
      <c r="AC74" s="830"/>
      <c r="AD74" s="830"/>
      <c r="AE74" s="830"/>
      <c r="AF74" s="830">
        <v>0</v>
      </c>
      <c r="AG74" s="830"/>
      <c r="AH74" s="830"/>
      <c r="AI74" s="830"/>
      <c r="AJ74" s="830"/>
      <c r="AK74" s="830">
        <v>41</v>
      </c>
      <c r="AL74" s="830"/>
      <c r="AM74" s="830"/>
      <c r="AN74" s="830"/>
      <c r="AO74" s="830"/>
      <c r="AP74" s="830" t="s">
        <v>552</v>
      </c>
      <c r="AQ74" s="830"/>
      <c r="AR74" s="830"/>
      <c r="AS74" s="830"/>
      <c r="AT74" s="830"/>
      <c r="AU74" s="830" t="s">
        <v>573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70"/>
      <c r="BT74" s="871"/>
      <c r="BU74" s="871"/>
      <c r="BV74" s="871"/>
      <c r="BW74" s="871"/>
      <c r="BX74" s="871"/>
      <c r="BY74" s="871"/>
      <c r="BZ74" s="871"/>
      <c r="CA74" s="871"/>
      <c r="CB74" s="871"/>
      <c r="CC74" s="871"/>
      <c r="CD74" s="871"/>
      <c r="CE74" s="871"/>
      <c r="CF74" s="871"/>
      <c r="CG74" s="876"/>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70"/>
      <c r="DW74" s="871"/>
      <c r="DX74" s="871"/>
      <c r="DY74" s="871"/>
      <c r="DZ74" s="872"/>
      <c r="EA74" s="218"/>
    </row>
    <row r="75" spans="1:131" ht="26.25" customHeight="1" x14ac:dyDescent="0.15">
      <c r="A75" s="226">
        <v>8</v>
      </c>
      <c r="B75" s="884" t="s">
        <v>563</v>
      </c>
      <c r="C75" s="841"/>
      <c r="D75" s="841"/>
      <c r="E75" s="841"/>
      <c r="F75" s="841"/>
      <c r="G75" s="841"/>
      <c r="H75" s="841"/>
      <c r="I75" s="841"/>
      <c r="J75" s="841"/>
      <c r="K75" s="841"/>
      <c r="L75" s="841"/>
      <c r="M75" s="841"/>
      <c r="N75" s="841"/>
      <c r="O75" s="841"/>
      <c r="P75" s="885"/>
      <c r="Q75" s="887">
        <v>8</v>
      </c>
      <c r="R75" s="836"/>
      <c r="S75" s="836"/>
      <c r="T75" s="836"/>
      <c r="U75" s="834"/>
      <c r="V75" s="835">
        <v>7</v>
      </c>
      <c r="W75" s="836"/>
      <c r="X75" s="836"/>
      <c r="Y75" s="836"/>
      <c r="Z75" s="834"/>
      <c r="AA75" s="835">
        <v>17</v>
      </c>
      <c r="AB75" s="836"/>
      <c r="AC75" s="836"/>
      <c r="AD75" s="836"/>
      <c r="AE75" s="834"/>
      <c r="AF75" s="835">
        <v>17</v>
      </c>
      <c r="AG75" s="836"/>
      <c r="AH75" s="836"/>
      <c r="AI75" s="836"/>
      <c r="AJ75" s="834"/>
      <c r="AK75" s="835">
        <v>5</v>
      </c>
      <c r="AL75" s="836"/>
      <c r="AM75" s="836"/>
      <c r="AN75" s="836"/>
      <c r="AO75" s="834"/>
      <c r="AP75" s="835" t="s">
        <v>552</v>
      </c>
      <c r="AQ75" s="836"/>
      <c r="AR75" s="836"/>
      <c r="AS75" s="836"/>
      <c r="AT75" s="834"/>
      <c r="AU75" s="835" t="s">
        <v>573</v>
      </c>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70"/>
      <c r="BT75" s="871"/>
      <c r="BU75" s="871"/>
      <c r="BV75" s="871"/>
      <c r="BW75" s="871"/>
      <c r="BX75" s="871"/>
      <c r="BY75" s="871"/>
      <c r="BZ75" s="871"/>
      <c r="CA75" s="871"/>
      <c r="CB75" s="871"/>
      <c r="CC75" s="871"/>
      <c r="CD75" s="871"/>
      <c r="CE75" s="871"/>
      <c r="CF75" s="871"/>
      <c r="CG75" s="876"/>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70"/>
      <c r="DW75" s="871"/>
      <c r="DX75" s="871"/>
      <c r="DY75" s="871"/>
      <c r="DZ75" s="872"/>
      <c r="EA75" s="218"/>
    </row>
    <row r="76" spans="1:131" ht="26.25" customHeight="1" x14ac:dyDescent="0.15">
      <c r="A76" s="226">
        <v>9</v>
      </c>
      <c r="B76" s="884" t="s">
        <v>564</v>
      </c>
      <c r="C76" s="841"/>
      <c r="D76" s="841"/>
      <c r="E76" s="841"/>
      <c r="F76" s="841"/>
      <c r="G76" s="841"/>
      <c r="H76" s="841"/>
      <c r="I76" s="841"/>
      <c r="J76" s="841"/>
      <c r="K76" s="841"/>
      <c r="L76" s="841"/>
      <c r="M76" s="841"/>
      <c r="N76" s="841"/>
      <c r="O76" s="841"/>
      <c r="P76" s="885"/>
      <c r="Q76" s="887">
        <v>33</v>
      </c>
      <c r="R76" s="836"/>
      <c r="S76" s="836"/>
      <c r="T76" s="836"/>
      <c r="U76" s="834"/>
      <c r="V76" s="835">
        <v>17</v>
      </c>
      <c r="W76" s="836"/>
      <c r="X76" s="836"/>
      <c r="Y76" s="836"/>
      <c r="Z76" s="834"/>
      <c r="AA76" s="835">
        <v>44</v>
      </c>
      <c r="AB76" s="836"/>
      <c r="AC76" s="836"/>
      <c r="AD76" s="836"/>
      <c r="AE76" s="834"/>
      <c r="AF76" s="835">
        <v>44</v>
      </c>
      <c r="AG76" s="836"/>
      <c r="AH76" s="836"/>
      <c r="AI76" s="836"/>
      <c r="AJ76" s="834"/>
      <c r="AK76" s="835">
        <v>23</v>
      </c>
      <c r="AL76" s="836"/>
      <c r="AM76" s="836"/>
      <c r="AN76" s="836"/>
      <c r="AO76" s="834"/>
      <c r="AP76" s="835" t="s">
        <v>552</v>
      </c>
      <c r="AQ76" s="836"/>
      <c r="AR76" s="836"/>
      <c r="AS76" s="836"/>
      <c r="AT76" s="834"/>
      <c r="AU76" s="835" t="s">
        <v>573</v>
      </c>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70"/>
      <c r="BT76" s="871"/>
      <c r="BU76" s="871"/>
      <c r="BV76" s="871"/>
      <c r="BW76" s="871"/>
      <c r="BX76" s="871"/>
      <c r="BY76" s="871"/>
      <c r="BZ76" s="871"/>
      <c r="CA76" s="871"/>
      <c r="CB76" s="871"/>
      <c r="CC76" s="871"/>
      <c r="CD76" s="871"/>
      <c r="CE76" s="871"/>
      <c r="CF76" s="871"/>
      <c r="CG76" s="876"/>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70"/>
      <c r="DW76" s="871"/>
      <c r="DX76" s="871"/>
      <c r="DY76" s="871"/>
      <c r="DZ76" s="872"/>
      <c r="EA76" s="218"/>
    </row>
    <row r="77" spans="1:131" ht="26.25" customHeight="1" x14ac:dyDescent="0.15">
      <c r="A77" s="226">
        <v>10</v>
      </c>
      <c r="B77" s="884" t="s">
        <v>565</v>
      </c>
      <c r="C77" s="841"/>
      <c r="D77" s="841"/>
      <c r="E77" s="841"/>
      <c r="F77" s="841"/>
      <c r="G77" s="841"/>
      <c r="H77" s="841"/>
      <c r="I77" s="841"/>
      <c r="J77" s="841"/>
      <c r="K77" s="841"/>
      <c r="L77" s="841"/>
      <c r="M77" s="841"/>
      <c r="N77" s="841"/>
      <c r="O77" s="841"/>
      <c r="P77" s="885"/>
      <c r="Q77" s="887">
        <v>772</v>
      </c>
      <c r="R77" s="836"/>
      <c r="S77" s="836"/>
      <c r="T77" s="836"/>
      <c r="U77" s="834"/>
      <c r="V77" s="835">
        <v>728</v>
      </c>
      <c r="W77" s="836"/>
      <c r="X77" s="836"/>
      <c r="Y77" s="836"/>
      <c r="Z77" s="834"/>
      <c r="AA77" s="835">
        <v>66</v>
      </c>
      <c r="AB77" s="836"/>
      <c r="AC77" s="836"/>
      <c r="AD77" s="836"/>
      <c r="AE77" s="834"/>
      <c r="AF77" s="835">
        <v>66</v>
      </c>
      <c r="AG77" s="836"/>
      <c r="AH77" s="836"/>
      <c r="AI77" s="836"/>
      <c r="AJ77" s="834"/>
      <c r="AK77" s="835">
        <v>315</v>
      </c>
      <c r="AL77" s="836"/>
      <c r="AM77" s="836"/>
      <c r="AN77" s="836"/>
      <c r="AO77" s="834"/>
      <c r="AP77" s="835" t="s">
        <v>552</v>
      </c>
      <c r="AQ77" s="836"/>
      <c r="AR77" s="836"/>
      <c r="AS77" s="836"/>
      <c r="AT77" s="834"/>
      <c r="AU77" s="835" t="s">
        <v>573</v>
      </c>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70"/>
      <c r="BT77" s="871"/>
      <c r="BU77" s="871"/>
      <c r="BV77" s="871"/>
      <c r="BW77" s="871"/>
      <c r="BX77" s="871"/>
      <c r="BY77" s="871"/>
      <c r="BZ77" s="871"/>
      <c r="CA77" s="871"/>
      <c r="CB77" s="871"/>
      <c r="CC77" s="871"/>
      <c r="CD77" s="871"/>
      <c r="CE77" s="871"/>
      <c r="CF77" s="871"/>
      <c r="CG77" s="876"/>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70"/>
      <c r="DW77" s="871"/>
      <c r="DX77" s="871"/>
      <c r="DY77" s="871"/>
      <c r="DZ77" s="872"/>
      <c r="EA77" s="218"/>
    </row>
    <row r="78" spans="1:131" ht="26.25" customHeight="1" x14ac:dyDescent="0.15">
      <c r="A78" s="226">
        <v>11</v>
      </c>
      <c r="B78" s="884" t="s">
        <v>566</v>
      </c>
      <c r="C78" s="841"/>
      <c r="D78" s="841"/>
      <c r="E78" s="841"/>
      <c r="F78" s="841"/>
      <c r="G78" s="841"/>
      <c r="H78" s="841"/>
      <c r="I78" s="841"/>
      <c r="J78" s="841"/>
      <c r="K78" s="841"/>
      <c r="L78" s="841"/>
      <c r="M78" s="841"/>
      <c r="N78" s="841"/>
      <c r="O78" s="841"/>
      <c r="P78" s="885"/>
      <c r="Q78" s="886">
        <v>1876</v>
      </c>
      <c r="R78" s="830"/>
      <c r="S78" s="830"/>
      <c r="T78" s="830"/>
      <c r="U78" s="830"/>
      <c r="V78" s="830">
        <v>1810</v>
      </c>
      <c r="W78" s="830"/>
      <c r="X78" s="830"/>
      <c r="Y78" s="830"/>
      <c r="Z78" s="830"/>
      <c r="AA78" s="830">
        <v>66</v>
      </c>
      <c r="AB78" s="830"/>
      <c r="AC78" s="830"/>
      <c r="AD78" s="830"/>
      <c r="AE78" s="830"/>
      <c r="AF78" s="830">
        <v>66</v>
      </c>
      <c r="AG78" s="830"/>
      <c r="AH78" s="830"/>
      <c r="AI78" s="830"/>
      <c r="AJ78" s="830"/>
      <c r="AK78" s="830" t="s">
        <v>552</v>
      </c>
      <c r="AL78" s="830"/>
      <c r="AM78" s="830"/>
      <c r="AN78" s="830"/>
      <c r="AO78" s="830"/>
      <c r="AP78" s="830" t="s">
        <v>552</v>
      </c>
      <c r="AQ78" s="830"/>
      <c r="AR78" s="830"/>
      <c r="AS78" s="830"/>
      <c r="AT78" s="830"/>
      <c r="AU78" s="830" t="s">
        <v>573</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70"/>
      <c r="BT78" s="871"/>
      <c r="BU78" s="871"/>
      <c r="BV78" s="871"/>
      <c r="BW78" s="871"/>
      <c r="BX78" s="871"/>
      <c r="BY78" s="871"/>
      <c r="BZ78" s="871"/>
      <c r="CA78" s="871"/>
      <c r="CB78" s="871"/>
      <c r="CC78" s="871"/>
      <c r="CD78" s="871"/>
      <c r="CE78" s="871"/>
      <c r="CF78" s="871"/>
      <c r="CG78" s="876"/>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70"/>
      <c r="DW78" s="871"/>
      <c r="DX78" s="871"/>
      <c r="DY78" s="871"/>
      <c r="DZ78" s="872"/>
      <c r="EA78" s="218"/>
    </row>
    <row r="79" spans="1:131" ht="26.25" customHeight="1" x14ac:dyDescent="0.15">
      <c r="A79" s="226">
        <v>12</v>
      </c>
      <c r="B79" s="884" t="s">
        <v>567</v>
      </c>
      <c r="C79" s="841"/>
      <c r="D79" s="841"/>
      <c r="E79" s="841"/>
      <c r="F79" s="841"/>
      <c r="G79" s="841"/>
      <c r="H79" s="841"/>
      <c r="I79" s="841"/>
      <c r="J79" s="841"/>
      <c r="K79" s="841"/>
      <c r="L79" s="841"/>
      <c r="M79" s="841"/>
      <c r="N79" s="841"/>
      <c r="O79" s="841"/>
      <c r="P79" s="885"/>
      <c r="Q79" s="886">
        <v>297869</v>
      </c>
      <c r="R79" s="830"/>
      <c r="S79" s="830"/>
      <c r="T79" s="830"/>
      <c r="U79" s="830"/>
      <c r="V79" s="830">
        <v>293113</v>
      </c>
      <c r="W79" s="830"/>
      <c r="X79" s="830"/>
      <c r="Y79" s="830"/>
      <c r="Z79" s="830"/>
      <c r="AA79" s="830">
        <v>4756</v>
      </c>
      <c r="AB79" s="830"/>
      <c r="AC79" s="830"/>
      <c r="AD79" s="830"/>
      <c r="AE79" s="830"/>
      <c r="AF79" s="830">
        <v>4756</v>
      </c>
      <c r="AG79" s="830"/>
      <c r="AH79" s="830"/>
      <c r="AI79" s="830"/>
      <c r="AJ79" s="830"/>
      <c r="AK79" s="830">
        <v>1710</v>
      </c>
      <c r="AL79" s="830"/>
      <c r="AM79" s="830"/>
      <c r="AN79" s="830"/>
      <c r="AO79" s="830"/>
      <c r="AP79" s="830" t="s">
        <v>552</v>
      </c>
      <c r="AQ79" s="830"/>
      <c r="AR79" s="830"/>
      <c r="AS79" s="830"/>
      <c r="AT79" s="830"/>
      <c r="AU79" s="830" t="s">
        <v>573</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70"/>
      <c r="BT79" s="871"/>
      <c r="BU79" s="871"/>
      <c r="BV79" s="871"/>
      <c r="BW79" s="871"/>
      <c r="BX79" s="871"/>
      <c r="BY79" s="871"/>
      <c r="BZ79" s="871"/>
      <c r="CA79" s="871"/>
      <c r="CB79" s="871"/>
      <c r="CC79" s="871"/>
      <c r="CD79" s="871"/>
      <c r="CE79" s="871"/>
      <c r="CF79" s="871"/>
      <c r="CG79" s="876"/>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70"/>
      <c r="DW79" s="871"/>
      <c r="DX79" s="871"/>
      <c r="DY79" s="871"/>
      <c r="DZ79" s="872"/>
      <c r="EA79" s="218"/>
    </row>
    <row r="80" spans="1:131" ht="26.25" customHeight="1" x14ac:dyDescent="0.15">
      <c r="A80" s="226">
        <v>13</v>
      </c>
      <c r="B80" s="884"/>
      <c r="C80" s="841"/>
      <c r="D80" s="841"/>
      <c r="E80" s="841"/>
      <c r="F80" s="841"/>
      <c r="G80" s="841"/>
      <c r="H80" s="841"/>
      <c r="I80" s="841"/>
      <c r="J80" s="841"/>
      <c r="K80" s="841"/>
      <c r="L80" s="841"/>
      <c r="M80" s="841"/>
      <c r="N80" s="841"/>
      <c r="O80" s="841"/>
      <c r="P80" s="885"/>
      <c r="Q80" s="88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70"/>
      <c r="BT80" s="871"/>
      <c r="BU80" s="871"/>
      <c r="BV80" s="871"/>
      <c r="BW80" s="871"/>
      <c r="BX80" s="871"/>
      <c r="BY80" s="871"/>
      <c r="BZ80" s="871"/>
      <c r="CA80" s="871"/>
      <c r="CB80" s="871"/>
      <c r="CC80" s="871"/>
      <c r="CD80" s="871"/>
      <c r="CE80" s="871"/>
      <c r="CF80" s="871"/>
      <c r="CG80" s="876"/>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70"/>
      <c r="DW80" s="871"/>
      <c r="DX80" s="871"/>
      <c r="DY80" s="871"/>
      <c r="DZ80" s="872"/>
      <c r="EA80" s="218"/>
    </row>
    <row r="81" spans="1:131" ht="26.25" customHeight="1" x14ac:dyDescent="0.15">
      <c r="A81" s="226">
        <v>14</v>
      </c>
      <c r="B81" s="884"/>
      <c r="C81" s="841"/>
      <c r="D81" s="841"/>
      <c r="E81" s="841"/>
      <c r="F81" s="841"/>
      <c r="G81" s="841"/>
      <c r="H81" s="841"/>
      <c r="I81" s="841"/>
      <c r="J81" s="841"/>
      <c r="K81" s="841"/>
      <c r="L81" s="841"/>
      <c r="M81" s="841"/>
      <c r="N81" s="841"/>
      <c r="O81" s="841"/>
      <c r="P81" s="885"/>
      <c r="Q81" s="88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70"/>
      <c r="BT81" s="871"/>
      <c r="BU81" s="871"/>
      <c r="BV81" s="871"/>
      <c r="BW81" s="871"/>
      <c r="BX81" s="871"/>
      <c r="BY81" s="871"/>
      <c r="BZ81" s="871"/>
      <c r="CA81" s="871"/>
      <c r="CB81" s="871"/>
      <c r="CC81" s="871"/>
      <c r="CD81" s="871"/>
      <c r="CE81" s="871"/>
      <c r="CF81" s="871"/>
      <c r="CG81" s="876"/>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70"/>
      <c r="DW81" s="871"/>
      <c r="DX81" s="871"/>
      <c r="DY81" s="871"/>
      <c r="DZ81" s="872"/>
      <c r="EA81" s="218"/>
    </row>
    <row r="82" spans="1:131" ht="26.25" customHeight="1" x14ac:dyDescent="0.15">
      <c r="A82" s="226">
        <v>15</v>
      </c>
      <c r="B82" s="884"/>
      <c r="C82" s="841"/>
      <c r="D82" s="841"/>
      <c r="E82" s="841"/>
      <c r="F82" s="841"/>
      <c r="G82" s="841"/>
      <c r="H82" s="841"/>
      <c r="I82" s="841"/>
      <c r="J82" s="841"/>
      <c r="K82" s="841"/>
      <c r="L82" s="841"/>
      <c r="M82" s="841"/>
      <c r="N82" s="841"/>
      <c r="O82" s="841"/>
      <c r="P82" s="885"/>
      <c r="Q82" s="88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70"/>
      <c r="BT82" s="871"/>
      <c r="BU82" s="871"/>
      <c r="BV82" s="871"/>
      <c r="BW82" s="871"/>
      <c r="BX82" s="871"/>
      <c r="BY82" s="871"/>
      <c r="BZ82" s="871"/>
      <c r="CA82" s="871"/>
      <c r="CB82" s="871"/>
      <c r="CC82" s="871"/>
      <c r="CD82" s="871"/>
      <c r="CE82" s="871"/>
      <c r="CF82" s="871"/>
      <c r="CG82" s="876"/>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70"/>
      <c r="DW82" s="871"/>
      <c r="DX82" s="871"/>
      <c r="DY82" s="871"/>
      <c r="DZ82" s="872"/>
      <c r="EA82" s="218"/>
    </row>
    <row r="83" spans="1:131" ht="26.25" customHeight="1" x14ac:dyDescent="0.15">
      <c r="A83" s="226">
        <v>16</v>
      </c>
      <c r="B83" s="884"/>
      <c r="C83" s="841"/>
      <c r="D83" s="841"/>
      <c r="E83" s="841"/>
      <c r="F83" s="841"/>
      <c r="G83" s="841"/>
      <c r="H83" s="841"/>
      <c r="I83" s="841"/>
      <c r="J83" s="841"/>
      <c r="K83" s="841"/>
      <c r="L83" s="841"/>
      <c r="M83" s="841"/>
      <c r="N83" s="841"/>
      <c r="O83" s="841"/>
      <c r="P83" s="885"/>
      <c r="Q83" s="88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70"/>
      <c r="BT83" s="871"/>
      <c r="BU83" s="871"/>
      <c r="BV83" s="871"/>
      <c r="BW83" s="871"/>
      <c r="BX83" s="871"/>
      <c r="BY83" s="871"/>
      <c r="BZ83" s="871"/>
      <c r="CA83" s="871"/>
      <c r="CB83" s="871"/>
      <c r="CC83" s="871"/>
      <c r="CD83" s="871"/>
      <c r="CE83" s="871"/>
      <c r="CF83" s="871"/>
      <c r="CG83" s="876"/>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70"/>
      <c r="DW83" s="871"/>
      <c r="DX83" s="871"/>
      <c r="DY83" s="871"/>
      <c r="DZ83" s="872"/>
      <c r="EA83" s="218"/>
    </row>
    <row r="84" spans="1:131" ht="26.25" customHeight="1" x14ac:dyDescent="0.15">
      <c r="A84" s="226">
        <v>17</v>
      </c>
      <c r="B84" s="884"/>
      <c r="C84" s="841"/>
      <c r="D84" s="841"/>
      <c r="E84" s="841"/>
      <c r="F84" s="841"/>
      <c r="G84" s="841"/>
      <c r="H84" s="841"/>
      <c r="I84" s="841"/>
      <c r="J84" s="841"/>
      <c r="K84" s="841"/>
      <c r="L84" s="841"/>
      <c r="M84" s="841"/>
      <c r="N84" s="841"/>
      <c r="O84" s="841"/>
      <c r="P84" s="885"/>
      <c r="Q84" s="88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70"/>
      <c r="BT84" s="871"/>
      <c r="BU84" s="871"/>
      <c r="BV84" s="871"/>
      <c r="BW84" s="871"/>
      <c r="BX84" s="871"/>
      <c r="BY84" s="871"/>
      <c r="BZ84" s="871"/>
      <c r="CA84" s="871"/>
      <c r="CB84" s="871"/>
      <c r="CC84" s="871"/>
      <c r="CD84" s="871"/>
      <c r="CE84" s="871"/>
      <c r="CF84" s="871"/>
      <c r="CG84" s="876"/>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70"/>
      <c r="DW84" s="871"/>
      <c r="DX84" s="871"/>
      <c r="DY84" s="871"/>
      <c r="DZ84" s="872"/>
      <c r="EA84" s="218"/>
    </row>
    <row r="85" spans="1:131" ht="26.25" customHeight="1" x14ac:dyDescent="0.15">
      <c r="A85" s="226">
        <v>18</v>
      </c>
      <c r="B85" s="884"/>
      <c r="C85" s="841"/>
      <c r="D85" s="841"/>
      <c r="E85" s="841"/>
      <c r="F85" s="841"/>
      <c r="G85" s="841"/>
      <c r="H85" s="841"/>
      <c r="I85" s="841"/>
      <c r="J85" s="841"/>
      <c r="K85" s="841"/>
      <c r="L85" s="841"/>
      <c r="M85" s="841"/>
      <c r="N85" s="841"/>
      <c r="O85" s="841"/>
      <c r="P85" s="885"/>
      <c r="Q85" s="88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70"/>
      <c r="BT85" s="871"/>
      <c r="BU85" s="871"/>
      <c r="BV85" s="871"/>
      <c r="BW85" s="871"/>
      <c r="BX85" s="871"/>
      <c r="BY85" s="871"/>
      <c r="BZ85" s="871"/>
      <c r="CA85" s="871"/>
      <c r="CB85" s="871"/>
      <c r="CC85" s="871"/>
      <c r="CD85" s="871"/>
      <c r="CE85" s="871"/>
      <c r="CF85" s="871"/>
      <c r="CG85" s="876"/>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70"/>
      <c r="DW85" s="871"/>
      <c r="DX85" s="871"/>
      <c r="DY85" s="871"/>
      <c r="DZ85" s="872"/>
      <c r="EA85" s="218"/>
    </row>
    <row r="86" spans="1:131" ht="26.25" customHeight="1" x14ac:dyDescent="0.15">
      <c r="A86" s="226">
        <v>19</v>
      </c>
      <c r="B86" s="884"/>
      <c r="C86" s="841"/>
      <c r="D86" s="841"/>
      <c r="E86" s="841"/>
      <c r="F86" s="841"/>
      <c r="G86" s="841"/>
      <c r="H86" s="841"/>
      <c r="I86" s="841"/>
      <c r="J86" s="841"/>
      <c r="K86" s="841"/>
      <c r="L86" s="841"/>
      <c r="M86" s="841"/>
      <c r="N86" s="841"/>
      <c r="O86" s="841"/>
      <c r="P86" s="885"/>
      <c r="Q86" s="88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70"/>
      <c r="BT86" s="871"/>
      <c r="BU86" s="871"/>
      <c r="BV86" s="871"/>
      <c r="BW86" s="871"/>
      <c r="BX86" s="871"/>
      <c r="BY86" s="871"/>
      <c r="BZ86" s="871"/>
      <c r="CA86" s="871"/>
      <c r="CB86" s="871"/>
      <c r="CC86" s="871"/>
      <c r="CD86" s="871"/>
      <c r="CE86" s="871"/>
      <c r="CF86" s="871"/>
      <c r="CG86" s="876"/>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70"/>
      <c r="DW86" s="871"/>
      <c r="DX86" s="871"/>
      <c r="DY86" s="871"/>
      <c r="DZ86" s="872"/>
      <c r="EA86" s="218"/>
    </row>
    <row r="87" spans="1:131" ht="26.25" customHeight="1" x14ac:dyDescent="0.15">
      <c r="A87" s="232">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29"/>
      <c r="BF87" s="229"/>
      <c r="BG87" s="229"/>
      <c r="BH87" s="229"/>
      <c r="BI87" s="229"/>
      <c r="BJ87" s="229"/>
      <c r="BK87" s="229"/>
      <c r="BL87" s="229"/>
      <c r="BM87" s="229"/>
      <c r="BN87" s="229"/>
      <c r="BO87" s="229"/>
      <c r="BP87" s="229"/>
      <c r="BQ87" s="226">
        <v>81</v>
      </c>
      <c r="BR87" s="231"/>
      <c r="BS87" s="870"/>
      <c r="BT87" s="871"/>
      <c r="BU87" s="871"/>
      <c r="BV87" s="871"/>
      <c r="BW87" s="871"/>
      <c r="BX87" s="871"/>
      <c r="BY87" s="871"/>
      <c r="BZ87" s="871"/>
      <c r="CA87" s="871"/>
      <c r="CB87" s="871"/>
      <c r="CC87" s="871"/>
      <c r="CD87" s="871"/>
      <c r="CE87" s="871"/>
      <c r="CF87" s="871"/>
      <c r="CG87" s="876"/>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70"/>
      <c r="DW87" s="871"/>
      <c r="DX87" s="871"/>
      <c r="DY87" s="871"/>
      <c r="DZ87" s="872"/>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51"/>
      <c r="R88" s="852"/>
      <c r="S88" s="852"/>
      <c r="T88" s="852"/>
      <c r="U88" s="852"/>
      <c r="V88" s="852"/>
      <c r="W88" s="852"/>
      <c r="X88" s="852"/>
      <c r="Y88" s="852"/>
      <c r="Z88" s="852"/>
      <c r="AA88" s="852"/>
      <c r="AB88" s="852"/>
      <c r="AC88" s="852"/>
      <c r="AD88" s="852"/>
      <c r="AE88" s="852"/>
      <c r="AF88" s="855">
        <v>5705</v>
      </c>
      <c r="AG88" s="855"/>
      <c r="AH88" s="855"/>
      <c r="AI88" s="855"/>
      <c r="AJ88" s="855"/>
      <c r="AK88" s="852"/>
      <c r="AL88" s="852"/>
      <c r="AM88" s="852"/>
      <c r="AN88" s="852"/>
      <c r="AO88" s="852"/>
      <c r="AP88" s="855">
        <v>5456</v>
      </c>
      <c r="AQ88" s="855"/>
      <c r="AR88" s="855"/>
      <c r="AS88" s="855"/>
      <c r="AT88" s="855"/>
      <c r="AU88" s="855">
        <v>29</v>
      </c>
      <c r="AV88" s="855"/>
      <c r="AW88" s="855"/>
      <c r="AX88" s="855"/>
      <c r="AY88" s="855"/>
      <c r="AZ88" s="860"/>
      <c r="BA88" s="860"/>
      <c r="BB88" s="860"/>
      <c r="BC88" s="860"/>
      <c r="BD88" s="861"/>
      <c r="BE88" s="229"/>
      <c r="BF88" s="229"/>
      <c r="BG88" s="229"/>
      <c r="BH88" s="229"/>
      <c r="BI88" s="229"/>
      <c r="BJ88" s="229"/>
      <c r="BK88" s="229"/>
      <c r="BL88" s="229"/>
      <c r="BM88" s="229"/>
      <c r="BN88" s="229"/>
      <c r="BO88" s="229"/>
      <c r="BP88" s="229"/>
      <c r="BQ88" s="226">
        <v>82</v>
      </c>
      <c r="BR88" s="231"/>
      <c r="BS88" s="870"/>
      <c r="BT88" s="871"/>
      <c r="BU88" s="871"/>
      <c r="BV88" s="871"/>
      <c r="BW88" s="871"/>
      <c r="BX88" s="871"/>
      <c r="BY88" s="871"/>
      <c r="BZ88" s="871"/>
      <c r="CA88" s="871"/>
      <c r="CB88" s="871"/>
      <c r="CC88" s="871"/>
      <c r="CD88" s="871"/>
      <c r="CE88" s="871"/>
      <c r="CF88" s="871"/>
      <c r="CG88" s="876"/>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70"/>
      <c r="DW88" s="871"/>
      <c r="DX88" s="871"/>
      <c r="DY88" s="871"/>
      <c r="DZ88" s="87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70"/>
      <c r="BT89" s="871"/>
      <c r="BU89" s="871"/>
      <c r="BV89" s="871"/>
      <c r="BW89" s="871"/>
      <c r="BX89" s="871"/>
      <c r="BY89" s="871"/>
      <c r="BZ89" s="871"/>
      <c r="CA89" s="871"/>
      <c r="CB89" s="871"/>
      <c r="CC89" s="871"/>
      <c r="CD89" s="871"/>
      <c r="CE89" s="871"/>
      <c r="CF89" s="871"/>
      <c r="CG89" s="876"/>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70"/>
      <c r="DW89" s="871"/>
      <c r="DX89" s="871"/>
      <c r="DY89" s="871"/>
      <c r="DZ89" s="87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70"/>
      <c r="BT90" s="871"/>
      <c r="BU90" s="871"/>
      <c r="BV90" s="871"/>
      <c r="BW90" s="871"/>
      <c r="BX90" s="871"/>
      <c r="BY90" s="871"/>
      <c r="BZ90" s="871"/>
      <c r="CA90" s="871"/>
      <c r="CB90" s="871"/>
      <c r="CC90" s="871"/>
      <c r="CD90" s="871"/>
      <c r="CE90" s="871"/>
      <c r="CF90" s="871"/>
      <c r="CG90" s="876"/>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70"/>
      <c r="DW90" s="871"/>
      <c r="DX90" s="871"/>
      <c r="DY90" s="871"/>
      <c r="DZ90" s="87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70"/>
      <c r="BT91" s="871"/>
      <c r="BU91" s="871"/>
      <c r="BV91" s="871"/>
      <c r="BW91" s="871"/>
      <c r="BX91" s="871"/>
      <c r="BY91" s="871"/>
      <c r="BZ91" s="871"/>
      <c r="CA91" s="871"/>
      <c r="CB91" s="871"/>
      <c r="CC91" s="871"/>
      <c r="CD91" s="871"/>
      <c r="CE91" s="871"/>
      <c r="CF91" s="871"/>
      <c r="CG91" s="876"/>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70"/>
      <c r="DW91" s="871"/>
      <c r="DX91" s="871"/>
      <c r="DY91" s="871"/>
      <c r="DZ91" s="87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70"/>
      <c r="BT92" s="871"/>
      <c r="BU92" s="871"/>
      <c r="BV92" s="871"/>
      <c r="BW92" s="871"/>
      <c r="BX92" s="871"/>
      <c r="BY92" s="871"/>
      <c r="BZ92" s="871"/>
      <c r="CA92" s="871"/>
      <c r="CB92" s="871"/>
      <c r="CC92" s="871"/>
      <c r="CD92" s="871"/>
      <c r="CE92" s="871"/>
      <c r="CF92" s="871"/>
      <c r="CG92" s="876"/>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70"/>
      <c r="DW92" s="871"/>
      <c r="DX92" s="871"/>
      <c r="DY92" s="871"/>
      <c r="DZ92" s="87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70"/>
      <c r="BT93" s="871"/>
      <c r="BU93" s="871"/>
      <c r="BV93" s="871"/>
      <c r="BW93" s="871"/>
      <c r="BX93" s="871"/>
      <c r="BY93" s="871"/>
      <c r="BZ93" s="871"/>
      <c r="CA93" s="871"/>
      <c r="CB93" s="871"/>
      <c r="CC93" s="871"/>
      <c r="CD93" s="871"/>
      <c r="CE93" s="871"/>
      <c r="CF93" s="871"/>
      <c r="CG93" s="876"/>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70"/>
      <c r="DW93" s="871"/>
      <c r="DX93" s="871"/>
      <c r="DY93" s="871"/>
      <c r="DZ93" s="87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70"/>
      <c r="BT94" s="871"/>
      <c r="BU94" s="871"/>
      <c r="BV94" s="871"/>
      <c r="BW94" s="871"/>
      <c r="BX94" s="871"/>
      <c r="BY94" s="871"/>
      <c r="BZ94" s="871"/>
      <c r="CA94" s="871"/>
      <c r="CB94" s="871"/>
      <c r="CC94" s="871"/>
      <c r="CD94" s="871"/>
      <c r="CE94" s="871"/>
      <c r="CF94" s="871"/>
      <c r="CG94" s="876"/>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70"/>
      <c r="DW94" s="871"/>
      <c r="DX94" s="871"/>
      <c r="DY94" s="871"/>
      <c r="DZ94" s="87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70"/>
      <c r="BT95" s="871"/>
      <c r="BU95" s="871"/>
      <c r="BV95" s="871"/>
      <c r="BW95" s="871"/>
      <c r="BX95" s="871"/>
      <c r="BY95" s="871"/>
      <c r="BZ95" s="871"/>
      <c r="CA95" s="871"/>
      <c r="CB95" s="871"/>
      <c r="CC95" s="871"/>
      <c r="CD95" s="871"/>
      <c r="CE95" s="871"/>
      <c r="CF95" s="871"/>
      <c r="CG95" s="876"/>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70"/>
      <c r="DW95" s="871"/>
      <c r="DX95" s="871"/>
      <c r="DY95" s="871"/>
      <c r="DZ95" s="87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70"/>
      <c r="BT96" s="871"/>
      <c r="BU96" s="871"/>
      <c r="BV96" s="871"/>
      <c r="BW96" s="871"/>
      <c r="BX96" s="871"/>
      <c r="BY96" s="871"/>
      <c r="BZ96" s="871"/>
      <c r="CA96" s="871"/>
      <c r="CB96" s="871"/>
      <c r="CC96" s="871"/>
      <c r="CD96" s="871"/>
      <c r="CE96" s="871"/>
      <c r="CF96" s="871"/>
      <c r="CG96" s="876"/>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70"/>
      <c r="DW96" s="871"/>
      <c r="DX96" s="871"/>
      <c r="DY96" s="871"/>
      <c r="DZ96" s="87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70"/>
      <c r="BT97" s="871"/>
      <c r="BU97" s="871"/>
      <c r="BV97" s="871"/>
      <c r="BW97" s="871"/>
      <c r="BX97" s="871"/>
      <c r="BY97" s="871"/>
      <c r="BZ97" s="871"/>
      <c r="CA97" s="871"/>
      <c r="CB97" s="871"/>
      <c r="CC97" s="871"/>
      <c r="CD97" s="871"/>
      <c r="CE97" s="871"/>
      <c r="CF97" s="871"/>
      <c r="CG97" s="876"/>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70"/>
      <c r="DW97" s="871"/>
      <c r="DX97" s="871"/>
      <c r="DY97" s="871"/>
      <c r="DZ97" s="87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70"/>
      <c r="BT98" s="871"/>
      <c r="BU98" s="871"/>
      <c r="BV98" s="871"/>
      <c r="BW98" s="871"/>
      <c r="BX98" s="871"/>
      <c r="BY98" s="871"/>
      <c r="BZ98" s="871"/>
      <c r="CA98" s="871"/>
      <c r="CB98" s="871"/>
      <c r="CC98" s="871"/>
      <c r="CD98" s="871"/>
      <c r="CE98" s="871"/>
      <c r="CF98" s="871"/>
      <c r="CG98" s="876"/>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70"/>
      <c r="DW98" s="871"/>
      <c r="DX98" s="871"/>
      <c r="DY98" s="871"/>
      <c r="DZ98" s="87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70"/>
      <c r="BT99" s="871"/>
      <c r="BU99" s="871"/>
      <c r="BV99" s="871"/>
      <c r="BW99" s="871"/>
      <c r="BX99" s="871"/>
      <c r="BY99" s="871"/>
      <c r="BZ99" s="871"/>
      <c r="CA99" s="871"/>
      <c r="CB99" s="871"/>
      <c r="CC99" s="871"/>
      <c r="CD99" s="871"/>
      <c r="CE99" s="871"/>
      <c r="CF99" s="871"/>
      <c r="CG99" s="876"/>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70"/>
      <c r="DW99" s="871"/>
      <c r="DX99" s="871"/>
      <c r="DY99" s="871"/>
      <c r="DZ99" s="87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70"/>
      <c r="BT100" s="871"/>
      <c r="BU100" s="871"/>
      <c r="BV100" s="871"/>
      <c r="BW100" s="871"/>
      <c r="BX100" s="871"/>
      <c r="BY100" s="871"/>
      <c r="BZ100" s="871"/>
      <c r="CA100" s="871"/>
      <c r="CB100" s="871"/>
      <c r="CC100" s="871"/>
      <c r="CD100" s="871"/>
      <c r="CE100" s="871"/>
      <c r="CF100" s="871"/>
      <c r="CG100" s="876"/>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70"/>
      <c r="DW100" s="871"/>
      <c r="DX100" s="871"/>
      <c r="DY100" s="871"/>
      <c r="DZ100" s="87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70"/>
      <c r="BT101" s="871"/>
      <c r="BU101" s="871"/>
      <c r="BV101" s="871"/>
      <c r="BW101" s="871"/>
      <c r="BX101" s="871"/>
      <c r="BY101" s="871"/>
      <c r="BZ101" s="871"/>
      <c r="CA101" s="871"/>
      <c r="CB101" s="871"/>
      <c r="CC101" s="871"/>
      <c r="CD101" s="871"/>
      <c r="CE101" s="871"/>
      <c r="CF101" s="871"/>
      <c r="CG101" s="876"/>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70"/>
      <c r="DW101" s="871"/>
      <c r="DX101" s="871"/>
      <c r="DY101" s="871"/>
      <c r="DZ101" s="87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95"/>
      <c r="CI102" s="896"/>
      <c r="CJ102" s="896"/>
      <c r="CK102" s="896"/>
      <c r="CL102" s="897"/>
      <c r="CM102" s="895"/>
      <c r="CN102" s="896"/>
      <c r="CO102" s="896"/>
      <c r="CP102" s="896"/>
      <c r="CQ102" s="897"/>
      <c r="CR102" s="898">
        <v>110</v>
      </c>
      <c r="CS102" s="863"/>
      <c r="CT102" s="863"/>
      <c r="CU102" s="863"/>
      <c r="CV102" s="899"/>
      <c r="CW102" s="898">
        <v>9</v>
      </c>
      <c r="CX102" s="863"/>
      <c r="CY102" s="863"/>
      <c r="CZ102" s="863"/>
      <c r="DA102" s="899"/>
      <c r="DB102" s="898" t="s">
        <v>573</v>
      </c>
      <c r="DC102" s="863"/>
      <c r="DD102" s="863"/>
      <c r="DE102" s="863"/>
      <c r="DF102" s="899"/>
      <c r="DG102" s="898" t="s">
        <v>573</v>
      </c>
      <c r="DH102" s="863"/>
      <c r="DI102" s="863"/>
      <c r="DJ102" s="863"/>
      <c r="DK102" s="899"/>
      <c r="DL102" s="898">
        <v>97</v>
      </c>
      <c r="DM102" s="863"/>
      <c r="DN102" s="863"/>
      <c r="DO102" s="863"/>
      <c r="DP102" s="899"/>
      <c r="DQ102" s="898">
        <v>87</v>
      </c>
      <c r="DR102" s="863"/>
      <c r="DS102" s="863"/>
      <c r="DT102" s="863"/>
      <c r="DU102" s="899"/>
      <c r="DV102" s="789"/>
      <c r="DW102" s="790"/>
      <c r="DX102" s="790"/>
      <c r="DY102" s="790"/>
      <c r="DZ102" s="92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3" t="s">
        <v>404</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4" t="s">
        <v>405</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5" t="s">
        <v>408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409</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8" customFormat="1" ht="26.25" customHeight="1" x14ac:dyDescent="0.15">
      <c r="A109" s="920" t="s">
        <v>410</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0" t="s">
        <v>411</v>
      </c>
      <c r="AB109" s="901"/>
      <c r="AC109" s="901"/>
      <c r="AD109" s="901"/>
      <c r="AE109" s="902"/>
      <c r="AF109" s="900" t="s">
        <v>412</v>
      </c>
      <c r="AG109" s="901"/>
      <c r="AH109" s="901"/>
      <c r="AI109" s="901"/>
      <c r="AJ109" s="902"/>
      <c r="AK109" s="900" t="s">
        <v>294</v>
      </c>
      <c r="AL109" s="901"/>
      <c r="AM109" s="901"/>
      <c r="AN109" s="901"/>
      <c r="AO109" s="902"/>
      <c r="AP109" s="900" t="s">
        <v>413</v>
      </c>
      <c r="AQ109" s="901"/>
      <c r="AR109" s="901"/>
      <c r="AS109" s="901"/>
      <c r="AT109" s="903"/>
      <c r="AU109" s="920" t="s">
        <v>410</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0" t="s">
        <v>411</v>
      </c>
      <c r="BR109" s="901"/>
      <c r="BS109" s="901"/>
      <c r="BT109" s="901"/>
      <c r="BU109" s="902"/>
      <c r="BV109" s="900" t="s">
        <v>412</v>
      </c>
      <c r="BW109" s="901"/>
      <c r="BX109" s="901"/>
      <c r="BY109" s="901"/>
      <c r="BZ109" s="902"/>
      <c r="CA109" s="900" t="s">
        <v>294</v>
      </c>
      <c r="CB109" s="901"/>
      <c r="CC109" s="901"/>
      <c r="CD109" s="901"/>
      <c r="CE109" s="902"/>
      <c r="CF109" s="921" t="s">
        <v>413</v>
      </c>
      <c r="CG109" s="921"/>
      <c r="CH109" s="921"/>
      <c r="CI109" s="921"/>
      <c r="CJ109" s="921"/>
      <c r="CK109" s="900" t="s">
        <v>414</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0" t="s">
        <v>411</v>
      </c>
      <c r="DH109" s="901"/>
      <c r="DI109" s="901"/>
      <c r="DJ109" s="901"/>
      <c r="DK109" s="902"/>
      <c r="DL109" s="900" t="s">
        <v>412</v>
      </c>
      <c r="DM109" s="901"/>
      <c r="DN109" s="901"/>
      <c r="DO109" s="901"/>
      <c r="DP109" s="902"/>
      <c r="DQ109" s="900" t="s">
        <v>294</v>
      </c>
      <c r="DR109" s="901"/>
      <c r="DS109" s="901"/>
      <c r="DT109" s="901"/>
      <c r="DU109" s="902"/>
      <c r="DV109" s="900" t="s">
        <v>413</v>
      </c>
      <c r="DW109" s="901"/>
      <c r="DX109" s="901"/>
      <c r="DY109" s="901"/>
      <c r="DZ109" s="903"/>
    </row>
    <row r="110" spans="1:131" s="218" customFormat="1" ht="26.25" customHeight="1" x14ac:dyDescent="0.15">
      <c r="A110" s="904" t="s">
        <v>415</v>
      </c>
      <c r="B110" s="905"/>
      <c r="C110" s="905"/>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6"/>
      <c r="AA110" s="907">
        <v>1904389</v>
      </c>
      <c r="AB110" s="908"/>
      <c r="AC110" s="908"/>
      <c r="AD110" s="908"/>
      <c r="AE110" s="909"/>
      <c r="AF110" s="910">
        <v>1771871</v>
      </c>
      <c r="AG110" s="908"/>
      <c r="AH110" s="908"/>
      <c r="AI110" s="908"/>
      <c r="AJ110" s="909"/>
      <c r="AK110" s="910">
        <v>1724654</v>
      </c>
      <c r="AL110" s="908"/>
      <c r="AM110" s="908"/>
      <c r="AN110" s="908"/>
      <c r="AO110" s="909"/>
      <c r="AP110" s="911">
        <v>28.7</v>
      </c>
      <c r="AQ110" s="912"/>
      <c r="AR110" s="912"/>
      <c r="AS110" s="912"/>
      <c r="AT110" s="913"/>
      <c r="AU110" s="914" t="s">
        <v>69</v>
      </c>
      <c r="AV110" s="915"/>
      <c r="AW110" s="915"/>
      <c r="AX110" s="915"/>
      <c r="AY110" s="915"/>
      <c r="AZ110" s="937" t="s">
        <v>416</v>
      </c>
      <c r="BA110" s="905"/>
      <c r="BB110" s="905"/>
      <c r="BC110" s="905"/>
      <c r="BD110" s="905"/>
      <c r="BE110" s="905"/>
      <c r="BF110" s="905"/>
      <c r="BG110" s="905"/>
      <c r="BH110" s="905"/>
      <c r="BI110" s="905"/>
      <c r="BJ110" s="905"/>
      <c r="BK110" s="905"/>
      <c r="BL110" s="905"/>
      <c r="BM110" s="905"/>
      <c r="BN110" s="905"/>
      <c r="BO110" s="905"/>
      <c r="BP110" s="906"/>
      <c r="BQ110" s="938">
        <v>12692520</v>
      </c>
      <c r="BR110" s="939"/>
      <c r="BS110" s="939"/>
      <c r="BT110" s="939"/>
      <c r="BU110" s="939"/>
      <c r="BV110" s="939">
        <v>12725923</v>
      </c>
      <c r="BW110" s="939"/>
      <c r="BX110" s="939"/>
      <c r="BY110" s="939"/>
      <c r="BZ110" s="939"/>
      <c r="CA110" s="939">
        <v>13464072</v>
      </c>
      <c r="CB110" s="939"/>
      <c r="CC110" s="939"/>
      <c r="CD110" s="939"/>
      <c r="CE110" s="939"/>
      <c r="CF110" s="952">
        <v>224</v>
      </c>
      <c r="CG110" s="953"/>
      <c r="CH110" s="953"/>
      <c r="CI110" s="953"/>
      <c r="CJ110" s="953"/>
      <c r="CK110" s="954" t="s">
        <v>417</v>
      </c>
      <c r="CL110" s="955"/>
      <c r="CM110" s="937" t="s">
        <v>418</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938" t="s">
        <v>122</v>
      </c>
      <c r="DH110" s="939"/>
      <c r="DI110" s="939"/>
      <c r="DJ110" s="939"/>
      <c r="DK110" s="939"/>
      <c r="DL110" s="939" t="s">
        <v>122</v>
      </c>
      <c r="DM110" s="939"/>
      <c r="DN110" s="939"/>
      <c r="DO110" s="939"/>
      <c r="DP110" s="939"/>
      <c r="DQ110" s="939" t="s">
        <v>122</v>
      </c>
      <c r="DR110" s="939"/>
      <c r="DS110" s="939"/>
      <c r="DT110" s="939"/>
      <c r="DU110" s="939"/>
      <c r="DV110" s="940" t="s">
        <v>122</v>
      </c>
      <c r="DW110" s="940"/>
      <c r="DX110" s="940"/>
      <c r="DY110" s="940"/>
      <c r="DZ110" s="941"/>
    </row>
    <row r="111" spans="1:131" s="218" customFormat="1" ht="26.25" customHeight="1" x14ac:dyDescent="0.15">
      <c r="A111" s="942" t="s">
        <v>419</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122</v>
      </c>
      <c r="AB111" s="946"/>
      <c r="AC111" s="946"/>
      <c r="AD111" s="946"/>
      <c r="AE111" s="947"/>
      <c r="AF111" s="948" t="s">
        <v>122</v>
      </c>
      <c r="AG111" s="946"/>
      <c r="AH111" s="946"/>
      <c r="AI111" s="946"/>
      <c r="AJ111" s="947"/>
      <c r="AK111" s="948" t="s">
        <v>122</v>
      </c>
      <c r="AL111" s="946"/>
      <c r="AM111" s="946"/>
      <c r="AN111" s="946"/>
      <c r="AO111" s="947"/>
      <c r="AP111" s="949" t="s">
        <v>122</v>
      </c>
      <c r="AQ111" s="950"/>
      <c r="AR111" s="950"/>
      <c r="AS111" s="950"/>
      <c r="AT111" s="951"/>
      <c r="AU111" s="916"/>
      <c r="AV111" s="917"/>
      <c r="AW111" s="917"/>
      <c r="AX111" s="917"/>
      <c r="AY111" s="917"/>
      <c r="AZ111" s="930" t="s">
        <v>420</v>
      </c>
      <c r="BA111" s="931"/>
      <c r="BB111" s="931"/>
      <c r="BC111" s="931"/>
      <c r="BD111" s="931"/>
      <c r="BE111" s="931"/>
      <c r="BF111" s="931"/>
      <c r="BG111" s="931"/>
      <c r="BH111" s="931"/>
      <c r="BI111" s="931"/>
      <c r="BJ111" s="931"/>
      <c r="BK111" s="931"/>
      <c r="BL111" s="931"/>
      <c r="BM111" s="931"/>
      <c r="BN111" s="931"/>
      <c r="BO111" s="931"/>
      <c r="BP111" s="932"/>
      <c r="BQ111" s="933" t="s">
        <v>122</v>
      </c>
      <c r="BR111" s="934"/>
      <c r="BS111" s="934"/>
      <c r="BT111" s="934"/>
      <c r="BU111" s="934"/>
      <c r="BV111" s="934" t="s">
        <v>122</v>
      </c>
      <c r="BW111" s="934"/>
      <c r="BX111" s="934"/>
      <c r="BY111" s="934"/>
      <c r="BZ111" s="934"/>
      <c r="CA111" s="934" t="s">
        <v>122</v>
      </c>
      <c r="CB111" s="934"/>
      <c r="CC111" s="934"/>
      <c r="CD111" s="934"/>
      <c r="CE111" s="934"/>
      <c r="CF111" s="928" t="s">
        <v>122</v>
      </c>
      <c r="CG111" s="929"/>
      <c r="CH111" s="929"/>
      <c r="CI111" s="929"/>
      <c r="CJ111" s="929"/>
      <c r="CK111" s="956"/>
      <c r="CL111" s="957"/>
      <c r="CM111" s="930" t="s">
        <v>421</v>
      </c>
      <c r="CN111" s="931"/>
      <c r="CO111" s="931"/>
      <c r="CP111" s="931"/>
      <c r="CQ111" s="931"/>
      <c r="CR111" s="931"/>
      <c r="CS111" s="931"/>
      <c r="CT111" s="931"/>
      <c r="CU111" s="931"/>
      <c r="CV111" s="931"/>
      <c r="CW111" s="931"/>
      <c r="CX111" s="931"/>
      <c r="CY111" s="931"/>
      <c r="CZ111" s="931"/>
      <c r="DA111" s="931"/>
      <c r="DB111" s="931"/>
      <c r="DC111" s="931"/>
      <c r="DD111" s="931"/>
      <c r="DE111" s="931"/>
      <c r="DF111" s="932"/>
      <c r="DG111" s="933" t="s">
        <v>122</v>
      </c>
      <c r="DH111" s="934"/>
      <c r="DI111" s="934"/>
      <c r="DJ111" s="934"/>
      <c r="DK111" s="934"/>
      <c r="DL111" s="934" t="s">
        <v>122</v>
      </c>
      <c r="DM111" s="934"/>
      <c r="DN111" s="934"/>
      <c r="DO111" s="934"/>
      <c r="DP111" s="934"/>
      <c r="DQ111" s="934" t="s">
        <v>122</v>
      </c>
      <c r="DR111" s="934"/>
      <c r="DS111" s="934"/>
      <c r="DT111" s="934"/>
      <c r="DU111" s="934"/>
      <c r="DV111" s="935" t="s">
        <v>122</v>
      </c>
      <c r="DW111" s="935"/>
      <c r="DX111" s="935"/>
      <c r="DY111" s="935"/>
      <c r="DZ111" s="936"/>
    </row>
    <row r="112" spans="1:131" s="218" customFormat="1" ht="26.25" customHeight="1" x14ac:dyDescent="0.15">
      <c r="A112" s="960" t="s">
        <v>422</v>
      </c>
      <c r="B112" s="961"/>
      <c r="C112" s="931" t="s">
        <v>423</v>
      </c>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2"/>
      <c r="AA112" s="966" t="s">
        <v>122</v>
      </c>
      <c r="AB112" s="967"/>
      <c r="AC112" s="967"/>
      <c r="AD112" s="967"/>
      <c r="AE112" s="968"/>
      <c r="AF112" s="969" t="s">
        <v>122</v>
      </c>
      <c r="AG112" s="967"/>
      <c r="AH112" s="967"/>
      <c r="AI112" s="967"/>
      <c r="AJ112" s="968"/>
      <c r="AK112" s="969" t="s">
        <v>122</v>
      </c>
      <c r="AL112" s="967"/>
      <c r="AM112" s="967"/>
      <c r="AN112" s="967"/>
      <c r="AO112" s="968"/>
      <c r="AP112" s="970" t="s">
        <v>122</v>
      </c>
      <c r="AQ112" s="971"/>
      <c r="AR112" s="971"/>
      <c r="AS112" s="971"/>
      <c r="AT112" s="972"/>
      <c r="AU112" s="916"/>
      <c r="AV112" s="917"/>
      <c r="AW112" s="917"/>
      <c r="AX112" s="917"/>
      <c r="AY112" s="917"/>
      <c r="AZ112" s="930" t="s">
        <v>424</v>
      </c>
      <c r="BA112" s="931"/>
      <c r="BB112" s="931"/>
      <c r="BC112" s="931"/>
      <c r="BD112" s="931"/>
      <c r="BE112" s="931"/>
      <c r="BF112" s="931"/>
      <c r="BG112" s="931"/>
      <c r="BH112" s="931"/>
      <c r="BI112" s="931"/>
      <c r="BJ112" s="931"/>
      <c r="BK112" s="931"/>
      <c r="BL112" s="931"/>
      <c r="BM112" s="931"/>
      <c r="BN112" s="931"/>
      <c r="BO112" s="931"/>
      <c r="BP112" s="932"/>
      <c r="BQ112" s="933">
        <v>5900170</v>
      </c>
      <c r="BR112" s="934"/>
      <c r="BS112" s="934"/>
      <c r="BT112" s="934"/>
      <c r="BU112" s="934"/>
      <c r="BV112" s="934">
        <v>5268804</v>
      </c>
      <c r="BW112" s="934"/>
      <c r="BX112" s="934"/>
      <c r="BY112" s="934"/>
      <c r="BZ112" s="934"/>
      <c r="CA112" s="934">
        <v>4631853</v>
      </c>
      <c r="CB112" s="934"/>
      <c r="CC112" s="934"/>
      <c r="CD112" s="934"/>
      <c r="CE112" s="934"/>
      <c r="CF112" s="928">
        <v>77.099999999999994</v>
      </c>
      <c r="CG112" s="929"/>
      <c r="CH112" s="929"/>
      <c r="CI112" s="929"/>
      <c r="CJ112" s="929"/>
      <c r="CK112" s="956"/>
      <c r="CL112" s="957"/>
      <c r="CM112" s="930" t="s">
        <v>425</v>
      </c>
      <c r="CN112" s="931"/>
      <c r="CO112" s="931"/>
      <c r="CP112" s="931"/>
      <c r="CQ112" s="931"/>
      <c r="CR112" s="931"/>
      <c r="CS112" s="931"/>
      <c r="CT112" s="931"/>
      <c r="CU112" s="931"/>
      <c r="CV112" s="931"/>
      <c r="CW112" s="931"/>
      <c r="CX112" s="931"/>
      <c r="CY112" s="931"/>
      <c r="CZ112" s="931"/>
      <c r="DA112" s="931"/>
      <c r="DB112" s="931"/>
      <c r="DC112" s="931"/>
      <c r="DD112" s="931"/>
      <c r="DE112" s="931"/>
      <c r="DF112" s="932"/>
      <c r="DG112" s="933" t="s">
        <v>122</v>
      </c>
      <c r="DH112" s="934"/>
      <c r="DI112" s="934"/>
      <c r="DJ112" s="934"/>
      <c r="DK112" s="934"/>
      <c r="DL112" s="934" t="s">
        <v>122</v>
      </c>
      <c r="DM112" s="934"/>
      <c r="DN112" s="934"/>
      <c r="DO112" s="934"/>
      <c r="DP112" s="934"/>
      <c r="DQ112" s="934" t="s">
        <v>122</v>
      </c>
      <c r="DR112" s="934"/>
      <c r="DS112" s="934"/>
      <c r="DT112" s="934"/>
      <c r="DU112" s="934"/>
      <c r="DV112" s="935" t="s">
        <v>122</v>
      </c>
      <c r="DW112" s="935"/>
      <c r="DX112" s="935"/>
      <c r="DY112" s="935"/>
      <c r="DZ112" s="936"/>
    </row>
    <row r="113" spans="1:130" s="218" customFormat="1" ht="26.25" customHeight="1" x14ac:dyDescent="0.15">
      <c r="A113" s="962"/>
      <c r="B113" s="963"/>
      <c r="C113" s="931" t="s">
        <v>426</v>
      </c>
      <c r="D113" s="931"/>
      <c r="E113" s="931"/>
      <c r="F113" s="931"/>
      <c r="G113" s="931"/>
      <c r="H113" s="931"/>
      <c r="I113" s="931"/>
      <c r="J113" s="931"/>
      <c r="K113" s="931"/>
      <c r="L113" s="931"/>
      <c r="M113" s="931"/>
      <c r="N113" s="931"/>
      <c r="O113" s="931"/>
      <c r="P113" s="931"/>
      <c r="Q113" s="931"/>
      <c r="R113" s="931"/>
      <c r="S113" s="931"/>
      <c r="T113" s="931"/>
      <c r="U113" s="931"/>
      <c r="V113" s="931"/>
      <c r="W113" s="931"/>
      <c r="X113" s="931"/>
      <c r="Y113" s="931"/>
      <c r="Z113" s="932"/>
      <c r="AA113" s="945">
        <v>865732</v>
      </c>
      <c r="AB113" s="946"/>
      <c r="AC113" s="946"/>
      <c r="AD113" s="946"/>
      <c r="AE113" s="947"/>
      <c r="AF113" s="948">
        <v>828905</v>
      </c>
      <c r="AG113" s="946"/>
      <c r="AH113" s="946"/>
      <c r="AI113" s="946"/>
      <c r="AJ113" s="947"/>
      <c r="AK113" s="948">
        <v>803294</v>
      </c>
      <c r="AL113" s="946"/>
      <c r="AM113" s="946"/>
      <c r="AN113" s="946"/>
      <c r="AO113" s="947"/>
      <c r="AP113" s="949">
        <v>13.4</v>
      </c>
      <c r="AQ113" s="950"/>
      <c r="AR113" s="950"/>
      <c r="AS113" s="950"/>
      <c r="AT113" s="951"/>
      <c r="AU113" s="916"/>
      <c r="AV113" s="917"/>
      <c r="AW113" s="917"/>
      <c r="AX113" s="917"/>
      <c r="AY113" s="917"/>
      <c r="AZ113" s="930" t="s">
        <v>427</v>
      </c>
      <c r="BA113" s="931"/>
      <c r="BB113" s="931"/>
      <c r="BC113" s="931"/>
      <c r="BD113" s="931"/>
      <c r="BE113" s="931"/>
      <c r="BF113" s="931"/>
      <c r="BG113" s="931"/>
      <c r="BH113" s="931"/>
      <c r="BI113" s="931"/>
      <c r="BJ113" s="931"/>
      <c r="BK113" s="931"/>
      <c r="BL113" s="931"/>
      <c r="BM113" s="931"/>
      <c r="BN113" s="931"/>
      <c r="BO113" s="931"/>
      <c r="BP113" s="932"/>
      <c r="BQ113" s="933">
        <v>34226</v>
      </c>
      <c r="BR113" s="934"/>
      <c r="BS113" s="934"/>
      <c r="BT113" s="934"/>
      <c r="BU113" s="934"/>
      <c r="BV113" s="934">
        <v>31823</v>
      </c>
      <c r="BW113" s="934"/>
      <c r="BX113" s="934"/>
      <c r="BY113" s="934"/>
      <c r="BZ113" s="934"/>
      <c r="CA113" s="934">
        <v>28920</v>
      </c>
      <c r="CB113" s="934"/>
      <c r="CC113" s="934"/>
      <c r="CD113" s="934"/>
      <c r="CE113" s="934"/>
      <c r="CF113" s="928">
        <v>0.5</v>
      </c>
      <c r="CG113" s="929"/>
      <c r="CH113" s="929"/>
      <c r="CI113" s="929"/>
      <c r="CJ113" s="929"/>
      <c r="CK113" s="956"/>
      <c r="CL113" s="957"/>
      <c r="CM113" s="930" t="s">
        <v>428</v>
      </c>
      <c r="CN113" s="931"/>
      <c r="CO113" s="931"/>
      <c r="CP113" s="931"/>
      <c r="CQ113" s="931"/>
      <c r="CR113" s="931"/>
      <c r="CS113" s="931"/>
      <c r="CT113" s="931"/>
      <c r="CU113" s="931"/>
      <c r="CV113" s="931"/>
      <c r="CW113" s="931"/>
      <c r="CX113" s="931"/>
      <c r="CY113" s="931"/>
      <c r="CZ113" s="931"/>
      <c r="DA113" s="931"/>
      <c r="DB113" s="931"/>
      <c r="DC113" s="931"/>
      <c r="DD113" s="931"/>
      <c r="DE113" s="931"/>
      <c r="DF113" s="932"/>
      <c r="DG113" s="966" t="s">
        <v>122</v>
      </c>
      <c r="DH113" s="967"/>
      <c r="DI113" s="967"/>
      <c r="DJ113" s="967"/>
      <c r="DK113" s="968"/>
      <c r="DL113" s="969" t="s">
        <v>122</v>
      </c>
      <c r="DM113" s="967"/>
      <c r="DN113" s="967"/>
      <c r="DO113" s="967"/>
      <c r="DP113" s="968"/>
      <c r="DQ113" s="969" t="s">
        <v>122</v>
      </c>
      <c r="DR113" s="967"/>
      <c r="DS113" s="967"/>
      <c r="DT113" s="967"/>
      <c r="DU113" s="968"/>
      <c r="DV113" s="970" t="s">
        <v>122</v>
      </c>
      <c r="DW113" s="971"/>
      <c r="DX113" s="971"/>
      <c r="DY113" s="971"/>
      <c r="DZ113" s="972"/>
    </row>
    <row r="114" spans="1:130" s="218" customFormat="1" ht="26.25" customHeight="1" x14ac:dyDescent="0.15">
      <c r="A114" s="962"/>
      <c r="B114" s="963"/>
      <c r="C114" s="931" t="s">
        <v>429</v>
      </c>
      <c r="D114" s="931"/>
      <c r="E114" s="931"/>
      <c r="F114" s="931"/>
      <c r="G114" s="931"/>
      <c r="H114" s="931"/>
      <c r="I114" s="931"/>
      <c r="J114" s="931"/>
      <c r="K114" s="931"/>
      <c r="L114" s="931"/>
      <c r="M114" s="931"/>
      <c r="N114" s="931"/>
      <c r="O114" s="931"/>
      <c r="P114" s="931"/>
      <c r="Q114" s="931"/>
      <c r="R114" s="931"/>
      <c r="S114" s="931"/>
      <c r="T114" s="931"/>
      <c r="U114" s="931"/>
      <c r="V114" s="931"/>
      <c r="W114" s="931"/>
      <c r="X114" s="931"/>
      <c r="Y114" s="931"/>
      <c r="Z114" s="932"/>
      <c r="AA114" s="966" t="s">
        <v>122</v>
      </c>
      <c r="AB114" s="967"/>
      <c r="AC114" s="967"/>
      <c r="AD114" s="967"/>
      <c r="AE114" s="968"/>
      <c r="AF114" s="969" t="s">
        <v>122</v>
      </c>
      <c r="AG114" s="967"/>
      <c r="AH114" s="967"/>
      <c r="AI114" s="967"/>
      <c r="AJ114" s="968"/>
      <c r="AK114" s="969">
        <v>4189</v>
      </c>
      <c r="AL114" s="967"/>
      <c r="AM114" s="967"/>
      <c r="AN114" s="967"/>
      <c r="AO114" s="968"/>
      <c r="AP114" s="970">
        <v>0.1</v>
      </c>
      <c r="AQ114" s="971"/>
      <c r="AR114" s="971"/>
      <c r="AS114" s="971"/>
      <c r="AT114" s="972"/>
      <c r="AU114" s="916"/>
      <c r="AV114" s="917"/>
      <c r="AW114" s="917"/>
      <c r="AX114" s="917"/>
      <c r="AY114" s="917"/>
      <c r="AZ114" s="930" t="s">
        <v>430</v>
      </c>
      <c r="BA114" s="931"/>
      <c r="BB114" s="931"/>
      <c r="BC114" s="931"/>
      <c r="BD114" s="931"/>
      <c r="BE114" s="931"/>
      <c r="BF114" s="931"/>
      <c r="BG114" s="931"/>
      <c r="BH114" s="931"/>
      <c r="BI114" s="931"/>
      <c r="BJ114" s="931"/>
      <c r="BK114" s="931"/>
      <c r="BL114" s="931"/>
      <c r="BM114" s="931"/>
      <c r="BN114" s="931"/>
      <c r="BO114" s="931"/>
      <c r="BP114" s="932"/>
      <c r="BQ114" s="933">
        <v>2531560</v>
      </c>
      <c r="BR114" s="934"/>
      <c r="BS114" s="934"/>
      <c r="BT114" s="934"/>
      <c r="BU114" s="934"/>
      <c r="BV114" s="934">
        <v>2451769</v>
      </c>
      <c r="BW114" s="934"/>
      <c r="BX114" s="934"/>
      <c r="BY114" s="934"/>
      <c r="BZ114" s="934"/>
      <c r="CA114" s="934">
        <v>2538052</v>
      </c>
      <c r="CB114" s="934"/>
      <c r="CC114" s="934"/>
      <c r="CD114" s="934"/>
      <c r="CE114" s="934"/>
      <c r="CF114" s="928">
        <v>42.2</v>
      </c>
      <c r="CG114" s="929"/>
      <c r="CH114" s="929"/>
      <c r="CI114" s="929"/>
      <c r="CJ114" s="929"/>
      <c r="CK114" s="956"/>
      <c r="CL114" s="957"/>
      <c r="CM114" s="930" t="s">
        <v>431</v>
      </c>
      <c r="CN114" s="931"/>
      <c r="CO114" s="931"/>
      <c r="CP114" s="931"/>
      <c r="CQ114" s="931"/>
      <c r="CR114" s="931"/>
      <c r="CS114" s="931"/>
      <c r="CT114" s="931"/>
      <c r="CU114" s="931"/>
      <c r="CV114" s="931"/>
      <c r="CW114" s="931"/>
      <c r="CX114" s="931"/>
      <c r="CY114" s="931"/>
      <c r="CZ114" s="931"/>
      <c r="DA114" s="931"/>
      <c r="DB114" s="931"/>
      <c r="DC114" s="931"/>
      <c r="DD114" s="931"/>
      <c r="DE114" s="931"/>
      <c r="DF114" s="932"/>
      <c r="DG114" s="966" t="s">
        <v>122</v>
      </c>
      <c r="DH114" s="967"/>
      <c r="DI114" s="967"/>
      <c r="DJ114" s="967"/>
      <c r="DK114" s="968"/>
      <c r="DL114" s="969" t="s">
        <v>122</v>
      </c>
      <c r="DM114" s="967"/>
      <c r="DN114" s="967"/>
      <c r="DO114" s="967"/>
      <c r="DP114" s="968"/>
      <c r="DQ114" s="969" t="s">
        <v>122</v>
      </c>
      <c r="DR114" s="967"/>
      <c r="DS114" s="967"/>
      <c r="DT114" s="967"/>
      <c r="DU114" s="968"/>
      <c r="DV114" s="970" t="s">
        <v>122</v>
      </c>
      <c r="DW114" s="971"/>
      <c r="DX114" s="971"/>
      <c r="DY114" s="971"/>
      <c r="DZ114" s="972"/>
    </row>
    <row r="115" spans="1:130" s="218" customFormat="1" ht="26.25" customHeight="1" x14ac:dyDescent="0.15">
      <c r="A115" s="962"/>
      <c r="B115" s="963"/>
      <c r="C115" s="931" t="s">
        <v>432</v>
      </c>
      <c r="D115" s="931"/>
      <c r="E115" s="931"/>
      <c r="F115" s="931"/>
      <c r="G115" s="931"/>
      <c r="H115" s="931"/>
      <c r="I115" s="931"/>
      <c r="J115" s="931"/>
      <c r="K115" s="931"/>
      <c r="L115" s="931"/>
      <c r="M115" s="931"/>
      <c r="N115" s="931"/>
      <c r="O115" s="931"/>
      <c r="P115" s="931"/>
      <c r="Q115" s="931"/>
      <c r="R115" s="931"/>
      <c r="S115" s="931"/>
      <c r="T115" s="931"/>
      <c r="U115" s="931"/>
      <c r="V115" s="931"/>
      <c r="W115" s="931"/>
      <c r="X115" s="931"/>
      <c r="Y115" s="931"/>
      <c r="Z115" s="932"/>
      <c r="AA115" s="945" t="s">
        <v>122</v>
      </c>
      <c r="AB115" s="946"/>
      <c r="AC115" s="946"/>
      <c r="AD115" s="946"/>
      <c r="AE115" s="947"/>
      <c r="AF115" s="948" t="s">
        <v>122</v>
      </c>
      <c r="AG115" s="946"/>
      <c r="AH115" s="946"/>
      <c r="AI115" s="946"/>
      <c r="AJ115" s="947"/>
      <c r="AK115" s="948" t="s">
        <v>122</v>
      </c>
      <c r="AL115" s="946"/>
      <c r="AM115" s="946"/>
      <c r="AN115" s="946"/>
      <c r="AO115" s="947"/>
      <c r="AP115" s="949" t="s">
        <v>122</v>
      </c>
      <c r="AQ115" s="950"/>
      <c r="AR115" s="950"/>
      <c r="AS115" s="950"/>
      <c r="AT115" s="951"/>
      <c r="AU115" s="916"/>
      <c r="AV115" s="917"/>
      <c r="AW115" s="917"/>
      <c r="AX115" s="917"/>
      <c r="AY115" s="917"/>
      <c r="AZ115" s="930" t="s">
        <v>433</v>
      </c>
      <c r="BA115" s="931"/>
      <c r="BB115" s="931"/>
      <c r="BC115" s="931"/>
      <c r="BD115" s="931"/>
      <c r="BE115" s="931"/>
      <c r="BF115" s="931"/>
      <c r="BG115" s="931"/>
      <c r="BH115" s="931"/>
      <c r="BI115" s="931"/>
      <c r="BJ115" s="931"/>
      <c r="BK115" s="931"/>
      <c r="BL115" s="931"/>
      <c r="BM115" s="931"/>
      <c r="BN115" s="931"/>
      <c r="BO115" s="931"/>
      <c r="BP115" s="932"/>
      <c r="BQ115" s="933">
        <v>106200</v>
      </c>
      <c r="BR115" s="934"/>
      <c r="BS115" s="934"/>
      <c r="BT115" s="934"/>
      <c r="BU115" s="934"/>
      <c r="BV115" s="934">
        <v>95076</v>
      </c>
      <c r="BW115" s="934"/>
      <c r="BX115" s="934"/>
      <c r="BY115" s="934"/>
      <c r="BZ115" s="934"/>
      <c r="CA115" s="934">
        <v>86868</v>
      </c>
      <c r="CB115" s="934"/>
      <c r="CC115" s="934"/>
      <c r="CD115" s="934"/>
      <c r="CE115" s="934"/>
      <c r="CF115" s="928">
        <v>1.4</v>
      </c>
      <c r="CG115" s="929"/>
      <c r="CH115" s="929"/>
      <c r="CI115" s="929"/>
      <c r="CJ115" s="929"/>
      <c r="CK115" s="956"/>
      <c r="CL115" s="957"/>
      <c r="CM115" s="930" t="s">
        <v>434</v>
      </c>
      <c r="CN115" s="931"/>
      <c r="CO115" s="931"/>
      <c r="CP115" s="931"/>
      <c r="CQ115" s="931"/>
      <c r="CR115" s="931"/>
      <c r="CS115" s="931"/>
      <c r="CT115" s="931"/>
      <c r="CU115" s="931"/>
      <c r="CV115" s="931"/>
      <c r="CW115" s="931"/>
      <c r="CX115" s="931"/>
      <c r="CY115" s="931"/>
      <c r="CZ115" s="931"/>
      <c r="DA115" s="931"/>
      <c r="DB115" s="931"/>
      <c r="DC115" s="931"/>
      <c r="DD115" s="931"/>
      <c r="DE115" s="931"/>
      <c r="DF115" s="932"/>
      <c r="DG115" s="966" t="s">
        <v>122</v>
      </c>
      <c r="DH115" s="967"/>
      <c r="DI115" s="967"/>
      <c r="DJ115" s="967"/>
      <c r="DK115" s="968"/>
      <c r="DL115" s="969" t="s">
        <v>122</v>
      </c>
      <c r="DM115" s="967"/>
      <c r="DN115" s="967"/>
      <c r="DO115" s="967"/>
      <c r="DP115" s="968"/>
      <c r="DQ115" s="969" t="s">
        <v>122</v>
      </c>
      <c r="DR115" s="967"/>
      <c r="DS115" s="967"/>
      <c r="DT115" s="967"/>
      <c r="DU115" s="968"/>
      <c r="DV115" s="970" t="s">
        <v>122</v>
      </c>
      <c r="DW115" s="971"/>
      <c r="DX115" s="971"/>
      <c r="DY115" s="971"/>
      <c r="DZ115" s="972"/>
    </row>
    <row r="116" spans="1:130" s="218" customFormat="1" ht="26.25" customHeight="1" x14ac:dyDescent="0.15">
      <c r="A116" s="964"/>
      <c r="B116" s="965"/>
      <c r="C116" s="973" t="s">
        <v>435</v>
      </c>
      <c r="D116" s="973"/>
      <c r="E116" s="973"/>
      <c r="F116" s="973"/>
      <c r="G116" s="973"/>
      <c r="H116" s="973"/>
      <c r="I116" s="973"/>
      <c r="J116" s="973"/>
      <c r="K116" s="973"/>
      <c r="L116" s="973"/>
      <c r="M116" s="973"/>
      <c r="N116" s="973"/>
      <c r="O116" s="973"/>
      <c r="P116" s="973"/>
      <c r="Q116" s="973"/>
      <c r="R116" s="973"/>
      <c r="S116" s="973"/>
      <c r="T116" s="973"/>
      <c r="U116" s="973"/>
      <c r="V116" s="973"/>
      <c r="W116" s="973"/>
      <c r="X116" s="973"/>
      <c r="Y116" s="973"/>
      <c r="Z116" s="974"/>
      <c r="AA116" s="966">
        <v>585</v>
      </c>
      <c r="AB116" s="967"/>
      <c r="AC116" s="967"/>
      <c r="AD116" s="967"/>
      <c r="AE116" s="968"/>
      <c r="AF116" s="969">
        <v>873</v>
      </c>
      <c r="AG116" s="967"/>
      <c r="AH116" s="967"/>
      <c r="AI116" s="967"/>
      <c r="AJ116" s="968"/>
      <c r="AK116" s="969">
        <v>2295</v>
      </c>
      <c r="AL116" s="967"/>
      <c r="AM116" s="967"/>
      <c r="AN116" s="967"/>
      <c r="AO116" s="968"/>
      <c r="AP116" s="970">
        <v>0</v>
      </c>
      <c r="AQ116" s="971"/>
      <c r="AR116" s="971"/>
      <c r="AS116" s="971"/>
      <c r="AT116" s="972"/>
      <c r="AU116" s="916"/>
      <c r="AV116" s="917"/>
      <c r="AW116" s="917"/>
      <c r="AX116" s="917"/>
      <c r="AY116" s="917"/>
      <c r="AZ116" s="975" t="s">
        <v>436</v>
      </c>
      <c r="BA116" s="976"/>
      <c r="BB116" s="976"/>
      <c r="BC116" s="976"/>
      <c r="BD116" s="976"/>
      <c r="BE116" s="976"/>
      <c r="BF116" s="976"/>
      <c r="BG116" s="976"/>
      <c r="BH116" s="976"/>
      <c r="BI116" s="976"/>
      <c r="BJ116" s="976"/>
      <c r="BK116" s="976"/>
      <c r="BL116" s="976"/>
      <c r="BM116" s="976"/>
      <c r="BN116" s="976"/>
      <c r="BO116" s="976"/>
      <c r="BP116" s="977"/>
      <c r="BQ116" s="933" t="s">
        <v>122</v>
      </c>
      <c r="BR116" s="934"/>
      <c r="BS116" s="934"/>
      <c r="BT116" s="934"/>
      <c r="BU116" s="934"/>
      <c r="BV116" s="934" t="s">
        <v>122</v>
      </c>
      <c r="BW116" s="934"/>
      <c r="BX116" s="934"/>
      <c r="BY116" s="934"/>
      <c r="BZ116" s="934"/>
      <c r="CA116" s="934" t="s">
        <v>122</v>
      </c>
      <c r="CB116" s="934"/>
      <c r="CC116" s="934"/>
      <c r="CD116" s="934"/>
      <c r="CE116" s="934"/>
      <c r="CF116" s="928" t="s">
        <v>122</v>
      </c>
      <c r="CG116" s="929"/>
      <c r="CH116" s="929"/>
      <c r="CI116" s="929"/>
      <c r="CJ116" s="929"/>
      <c r="CK116" s="956"/>
      <c r="CL116" s="957"/>
      <c r="CM116" s="930" t="s">
        <v>437</v>
      </c>
      <c r="CN116" s="931"/>
      <c r="CO116" s="931"/>
      <c r="CP116" s="931"/>
      <c r="CQ116" s="931"/>
      <c r="CR116" s="931"/>
      <c r="CS116" s="931"/>
      <c r="CT116" s="931"/>
      <c r="CU116" s="931"/>
      <c r="CV116" s="931"/>
      <c r="CW116" s="931"/>
      <c r="CX116" s="931"/>
      <c r="CY116" s="931"/>
      <c r="CZ116" s="931"/>
      <c r="DA116" s="931"/>
      <c r="DB116" s="931"/>
      <c r="DC116" s="931"/>
      <c r="DD116" s="931"/>
      <c r="DE116" s="931"/>
      <c r="DF116" s="932"/>
      <c r="DG116" s="966" t="s">
        <v>122</v>
      </c>
      <c r="DH116" s="967"/>
      <c r="DI116" s="967"/>
      <c r="DJ116" s="967"/>
      <c r="DK116" s="968"/>
      <c r="DL116" s="969" t="s">
        <v>122</v>
      </c>
      <c r="DM116" s="967"/>
      <c r="DN116" s="967"/>
      <c r="DO116" s="967"/>
      <c r="DP116" s="968"/>
      <c r="DQ116" s="969" t="s">
        <v>122</v>
      </c>
      <c r="DR116" s="967"/>
      <c r="DS116" s="967"/>
      <c r="DT116" s="967"/>
      <c r="DU116" s="968"/>
      <c r="DV116" s="970" t="s">
        <v>122</v>
      </c>
      <c r="DW116" s="971"/>
      <c r="DX116" s="971"/>
      <c r="DY116" s="971"/>
      <c r="DZ116" s="972"/>
    </row>
    <row r="117" spans="1:130" s="218" customFormat="1" ht="26.25" customHeight="1" x14ac:dyDescent="0.15">
      <c r="A117" s="920" t="s">
        <v>177</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85" t="s">
        <v>438</v>
      </c>
      <c r="Z117" s="902"/>
      <c r="AA117" s="986">
        <v>2770706</v>
      </c>
      <c r="AB117" s="987"/>
      <c r="AC117" s="987"/>
      <c r="AD117" s="987"/>
      <c r="AE117" s="988"/>
      <c r="AF117" s="989">
        <v>2601649</v>
      </c>
      <c r="AG117" s="987"/>
      <c r="AH117" s="987"/>
      <c r="AI117" s="987"/>
      <c r="AJ117" s="988"/>
      <c r="AK117" s="989">
        <v>2534432</v>
      </c>
      <c r="AL117" s="987"/>
      <c r="AM117" s="987"/>
      <c r="AN117" s="987"/>
      <c r="AO117" s="988"/>
      <c r="AP117" s="990"/>
      <c r="AQ117" s="991"/>
      <c r="AR117" s="991"/>
      <c r="AS117" s="991"/>
      <c r="AT117" s="992"/>
      <c r="AU117" s="916"/>
      <c r="AV117" s="917"/>
      <c r="AW117" s="917"/>
      <c r="AX117" s="917"/>
      <c r="AY117" s="917"/>
      <c r="AZ117" s="982" t="s">
        <v>439</v>
      </c>
      <c r="BA117" s="983"/>
      <c r="BB117" s="983"/>
      <c r="BC117" s="983"/>
      <c r="BD117" s="983"/>
      <c r="BE117" s="983"/>
      <c r="BF117" s="983"/>
      <c r="BG117" s="983"/>
      <c r="BH117" s="983"/>
      <c r="BI117" s="983"/>
      <c r="BJ117" s="983"/>
      <c r="BK117" s="983"/>
      <c r="BL117" s="983"/>
      <c r="BM117" s="983"/>
      <c r="BN117" s="983"/>
      <c r="BO117" s="983"/>
      <c r="BP117" s="984"/>
      <c r="BQ117" s="933" t="s">
        <v>122</v>
      </c>
      <c r="BR117" s="934"/>
      <c r="BS117" s="934"/>
      <c r="BT117" s="934"/>
      <c r="BU117" s="934"/>
      <c r="BV117" s="934" t="s">
        <v>122</v>
      </c>
      <c r="BW117" s="934"/>
      <c r="BX117" s="934"/>
      <c r="BY117" s="934"/>
      <c r="BZ117" s="934"/>
      <c r="CA117" s="934" t="s">
        <v>122</v>
      </c>
      <c r="CB117" s="934"/>
      <c r="CC117" s="934"/>
      <c r="CD117" s="934"/>
      <c r="CE117" s="934"/>
      <c r="CF117" s="928" t="s">
        <v>122</v>
      </c>
      <c r="CG117" s="929"/>
      <c r="CH117" s="929"/>
      <c r="CI117" s="929"/>
      <c r="CJ117" s="929"/>
      <c r="CK117" s="956"/>
      <c r="CL117" s="957"/>
      <c r="CM117" s="930" t="s">
        <v>440</v>
      </c>
      <c r="CN117" s="931"/>
      <c r="CO117" s="931"/>
      <c r="CP117" s="931"/>
      <c r="CQ117" s="931"/>
      <c r="CR117" s="931"/>
      <c r="CS117" s="931"/>
      <c r="CT117" s="931"/>
      <c r="CU117" s="931"/>
      <c r="CV117" s="931"/>
      <c r="CW117" s="931"/>
      <c r="CX117" s="931"/>
      <c r="CY117" s="931"/>
      <c r="CZ117" s="931"/>
      <c r="DA117" s="931"/>
      <c r="DB117" s="931"/>
      <c r="DC117" s="931"/>
      <c r="DD117" s="931"/>
      <c r="DE117" s="931"/>
      <c r="DF117" s="932"/>
      <c r="DG117" s="966" t="s">
        <v>122</v>
      </c>
      <c r="DH117" s="967"/>
      <c r="DI117" s="967"/>
      <c r="DJ117" s="967"/>
      <c r="DK117" s="968"/>
      <c r="DL117" s="969" t="s">
        <v>122</v>
      </c>
      <c r="DM117" s="967"/>
      <c r="DN117" s="967"/>
      <c r="DO117" s="967"/>
      <c r="DP117" s="968"/>
      <c r="DQ117" s="969" t="s">
        <v>122</v>
      </c>
      <c r="DR117" s="967"/>
      <c r="DS117" s="967"/>
      <c r="DT117" s="967"/>
      <c r="DU117" s="968"/>
      <c r="DV117" s="970" t="s">
        <v>122</v>
      </c>
      <c r="DW117" s="971"/>
      <c r="DX117" s="971"/>
      <c r="DY117" s="971"/>
      <c r="DZ117" s="972"/>
    </row>
    <row r="118" spans="1:130" s="218" customFormat="1" ht="26.25" customHeight="1" x14ac:dyDescent="0.15">
      <c r="A118" s="920" t="s">
        <v>414</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0" t="s">
        <v>411</v>
      </c>
      <c r="AB118" s="901"/>
      <c r="AC118" s="901"/>
      <c r="AD118" s="901"/>
      <c r="AE118" s="902"/>
      <c r="AF118" s="900" t="s">
        <v>412</v>
      </c>
      <c r="AG118" s="901"/>
      <c r="AH118" s="901"/>
      <c r="AI118" s="901"/>
      <c r="AJ118" s="902"/>
      <c r="AK118" s="900" t="s">
        <v>294</v>
      </c>
      <c r="AL118" s="901"/>
      <c r="AM118" s="901"/>
      <c r="AN118" s="901"/>
      <c r="AO118" s="902"/>
      <c r="AP118" s="978" t="s">
        <v>413</v>
      </c>
      <c r="AQ118" s="979"/>
      <c r="AR118" s="979"/>
      <c r="AS118" s="979"/>
      <c r="AT118" s="980"/>
      <c r="AU118" s="916"/>
      <c r="AV118" s="917"/>
      <c r="AW118" s="917"/>
      <c r="AX118" s="917"/>
      <c r="AY118" s="917"/>
      <c r="AZ118" s="981" t="s">
        <v>441</v>
      </c>
      <c r="BA118" s="973"/>
      <c r="BB118" s="973"/>
      <c r="BC118" s="973"/>
      <c r="BD118" s="973"/>
      <c r="BE118" s="973"/>
      <c r="BF118" s="973"/>
      <c r="BG118" s="973"/>
      <c r="BH118" s="973"/>
      <c r="BI118" s="973"/>
      <c r="BJ118" s="973"/>
      <c r="BK118" s="973"/>
      <c r="BL118" s="973"/>
      <c r="BM118" s="973"/>
      <c r="BN118" s="973"/>
      <c r="BO118" s="973"/>
      <c r="BP118" s="974"/>
      <c r="BQ118" s="1007" t="s">
        <v>122</v>
      </c>
      <c r="BR118" s="1008"/>
      <c r="BS118" s="1008"/>
      <c r="BT118" s="1008"/>
      <c r="BU118" s="1008"/>
      <c r="BV118" s="1008" t="s">
        <v>122</v>
      </c>
      <c r="BW118" s="1008"/>
      <c r="BX118" s="1008"/>
      <c r="BY118" s="1008"/>
      <c r="BZ118" s="1008"/>
      <c r="CA118" s="1008" t="s">
        <v>122</v>
      </c>
      <c r="CB118" s="1008"/>
      <c r="CC118" s="1008"/>
      <c r="CD118" s="1008"/>
      <c r="CE118" s="1008"/>
      <c r="CF118" s="928" t="s">
        <v>122</v>
      </c>
      <c r="CG118" s="929"/>
      <c r="CH118" s="929"/>
      <c r="CI118" s="929"/>
      <c r="CJ118" s="929"/>
      <c r="CK118" s="956"/>
      <c r="CL118" s="957"/>
      <c r="CM118" s="930" t="s">
        <v>442</v>
      </c>
      <c r="CN118" s="931"/>
      <c r="CO118" s="931"/>
      <c r="CP118" s="931"/>
      <c r="CQ118" s="931"/>
      <c r="CR118" s="931"/>
      <c r="CS118" s="931"/>
      <c r="CT118" s="931"/>
      <c r="CU118" s="931"/>
      <c r="CV118" s="931"/>
      <c r="CW118" s="931"/>
      <c r="CX118" s="931"/>
      <c r="CY118" s="931"/>
      <c r="CZ118" s="931"/>
      <c r="DA118" s="931"/>
      <c r="DB118" s="931"/>
      <c r="DC118" s="931"/>
      <c r="DD118" s="931"/>
      <c r="DE118" s="931"/>
      <c r="DF118" s="932"/>
      <c r="DG118" s="966" t="s">
        <v>122</v>
      </c>
      <c r="DH118" s="967"/>
      <c r="DI118" s="967"/>
      <c r="DJ118" s="967"/>
      <c r="DK118" s="968"/>
      <c r="DL118" s="969" t="s">
        <v>122</v>
      </c>
      <c r="DM118" s="967"/>
      <c r="DN118" s="967"/>
      <c r="DO118" s="967"/>
      <c r="DP118" s="968"/>
      <c r="DQ118" s="969" t="s">
        <v>122</v>
      </c>
      <c r="DR118" s="967"/>
      <c r="DS118" s="967"/>
      <c r="DT118" s="967"/>
      <c r="DU118" s="968"/>
      <c r="DV118" s="970" t="s">
        <v>122</v>
      </c>
      <c r="DW118" s="971"/>
      <c r="DX118" s="971"/>
      <c r="DY118" s="971"/>
      <c r="DZ118" s="972"/>
    </row>
    <row r="119" spans="1:130" s="218" customFormat="1" ht="26.25" customHeight="1" x14ac:dyDescent="0.15">
      <c r="A119" s="1064" t="s">
        <v>417</v>
      </c>
      <c r="B119" s="955"/>
      <c r="C119" s="937" t="s">
        <v>418</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122</v>
      </c>
      <c r="AB119" s="908"/>
      <c r="AC119" s="908"/>
      <c r="AD119" s="908"/>
      <c r="AE119" s="909"/>
      <c r="AF119" s="910" t="s">
        <v>122</v>
      </c>
      <c r="AG119" s="908"/>
      <c r="AH119" s="908"/>
      <c r="AI119" s="908"/>
      <c r="AJ119" s="909"/>
      <c r="AK119" s="910" t="s">
        <v>122</v>
      </c>
      <c r="AL119" s="908"/>
      <c r="AM119" s="908"/>
      <c r="AN119" s="908"/>
      <c r="AO119" s="909"/>
      <c r="AP119" s="911" t="s">
        <v>122</v>
      </c>
      <c r="AQ119" s="912"/>
      <c r="AR119" s="912"/>
      <c r="AS119" s="912"/>
      <c r="AT119" s="913"/>
      <c r="AU119" s="918"/>
      <c r="AV119" s="919"/>
      <c r="AW119" s="919"/>
      <c r="AX119" s="919"/>
      <c r="AY119" s="919"/>
      <c r="AZ119" s="239" t="s">
        <v>177</v>
      </c>
      <c r="BA119" s="239"/>
      <c r="BB119" s="239"/>
      <c r="BC119" s="239"/>
      <c r="BD119" s="239"/>
      <c r="BE119" s="239"/>
      <c r="BF119" s="239"/>
      <c r="BG119" s="239"/>
      <c r="BH119" s="239"/>
      <c r="BI119" s="239"/>
      <c r="BJ119" s="239"/>
      <c r="BK119" s="239"/>
      <c r="BL119" s="239"/>
      <c r="BM119" s="239"/>
      <c r="BN119" s="239"/>
      <c r="BO119" s="985" t="s">
        <v>443</v>
      </c>
      <c r="BP119" s="1013"/>
      <c r="BQ119" s="1007">
        <v>21264676</v>
      </c>
      <c r="BR119" s="1008"/>
      <c r="BS119" s="1008"/>
      <c r="BT119" s="1008"/>
      <c r="BU119" s="1008"/>
      <c r="BV119" s="1008">
        <v>20573395</v>
      </c>
      <c r="BW119" s="1008"/>
      <c r="BX119" s="1008"/>
      <c r="BY119" s="1008"/>
      <c r="BZ119" s="1008"/>
      <c r="CA119" s="1008">
        <v>20749765</v>
      </c>
      <c r="CB119" s="1008"/>
      <c r="CC119" s="1008"/>
      <c r="CD119" s="1008"/>
      <c r="CE119" s="1008"/>
      <c r="CF119" s="1009"/>
      <c r="CG119" s="1010"/>
      <c r="CH119" s="1010"/>
      <c r="CI119" s="1010"/>
      <c r="CJ119" s="1011"/>
      <c r="CK119" s="958"/>
      <c r="CL119" s="959"/>
      <c r="CM119" s="981" t="s">
        <v>444</v>
      </c>
      <c r="CN119" s="973"/>
      <c r="CO119" s="973"/>
      <c r="CP119" s="973"/>
      <c r="CQ119" s="973"/>
      <c r="CR119" s="973"/>
      <c r="CS119" s="973"/>
      <c r="CT119" s="973"/>
      <c r="CU119" s="973"/>
      <c r="CV119" s="973"/>
      <c r="CW119" s="973"/>
      <c r="CX119" s="973"/>
      <c r="CY119" s="973"/>
      <c r="CZ119" s="973"/>
      <c r="DA119" s="973"/>
      <c r="DB119" s="973"/>
      <c r="DC119" s="973"/>
      <c r="DD119" s="973"/>
      <c r="DE119" s="973"/>
      <c r="DF119" s="974"/>
      <c r="DG119" s="1012" t="s">
        <v>122</v>
      </c>
      <c r="DH119" s="994"/>
      <c r="DI119" s="994"/>
      <c r="DJ119" s="994"/>
      <c r="DK119" s="995"/>
      <c r="DL119" s="993" t="s">
        <v>122</v>
      </c>
      <c r="DM119" s="994"/>
      <c r="DN119" s="994"/>
      <c r="DO119" s="994"/>
      <c r="DP119" s="995"/>
      <c r="DQ119" s="993" t="s">
        <v>122</v>
      </c>
      <c r="DR119" s="994"/>
      <c r="DS119" s="994"/>
      <c r="DT119" s="994"/>
      <c r="DU119" s="995"/>
      <c r="DV119" s="996" t="s">
        <v>122</v>
      </c>
      <c r="DW119" s="997"/>
      <c r="DX119" s="997"/>
      <c r="DY119" s="997"/>
      <c r="DZ119" s="998"/>
    </row>
    <row r="120" spans="1:130" s="218" customFormat="1" ht="26.25" customHeight="1" x14ac:dyDescent="0.15">
      <c r="A120" s="1065"/>
      <c r="B120" s="957"/>
      <c r="C120" s="930" t="s">
        <v>421</v>
      </c>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2"/>
      <c r="AA120" s="966" t="s">
        <v>122</v>
      </c>
      <c r="AB120" s="967"/>
      <c r="AC120" s="967"/>
      <c r="AD120" s="967"/>
      <c r="AE120" s="968"/>
      <c r="AF120" s="969" t="s">
        <v>122</v>
      </c>
      <c r="AG120" s="967"/>
      <c r="AH120" s="967"/>
      <c r="AI120" s="967"/>
      <c r="AJ120" s="968"/>
      <c r="AK120" s="969" t="s">
        <v>122</v>
      </c>
      <c r="AL120" s="967"/>
      <c r="AM120" s="967"/>
      <c r="AN120" s="967"/>
      <c r="AO120" s="968"/>
      <c r="AP120" s="970" t="s">
        <v>122</v>
      </c>
      <c r="AQ120" s="971"/>
      <c r="AR120" s="971"/>
      <c r="AS120" s="971"/>
      <c r="AT120" s="972"/>
      <c r="AU120" s="999" t="s">
        <v>445</v>
      </c>
      <c r="AV120" s="1000"/>
      <c r="AW120" s="1000"/>
      <c r="AX120" s="1000"/>
      <c r="AY120" s="1001"/>
      <c r="AZ120" s="937" t="s">
        <v>446</v>
      </c>
      <c r="BA120" s="905"/>
      <c r="BB120" s="905"/>
      <c r="BC120" s="905"/>
      <c r="BD120" s="905"/>
      <c r="BE120" s="905"/>
      <c r="BF120" s="905"/>
      <c r="BG120" s="905"/>
      <c r="BH120" s="905"/>
      <c r="BI120" s="905"/>
      <c r="BJ120" s="905"/>
      <c r="BK120" s="905"/>
      <c r="BL120" s="905"/>
      <c r="BM120" s="905"/>
      <c r="BN120" s="905"/>
      <c r="BO120" s="905"/>
      <c r="BP120" s="906"/>
      <c r="BQ120" s="938">
        <v>4481162</v>
      </c>
      <c r="BR120" s="939"/>
      <c r="BS120" s="939"/>
      <c r="BT120" s="939"/>
      <c r="BU120" s="939"/>
      <c r="BV120" s="939">
        <v>4738547</v>
      </c>
      <c r="BW120" s="939"/>
      <c r="BX120" s="939"/>
      <c r="BY120" s="939"/>
      <c r="BZ120" s="939"/>
      <c r="CA120" s="939">
        <v>4856077</v>
      </c>
      <c r="CB120" s="939"/>
      <c r="CC120" s="939"/>
      <c r="CD120" s="939"/>
      <c r="CE120" s="939"/>
      <c r="CF120" s="952">
        <v>80.8</v>
      </c>
      <c r="CG120" s="953"/>
      <c r="CH120" s="953"/>
      <c r="CI120" s="953"/>
      <c r="CJ120" s="953"/>
      <c r="CK120" s="1014" t="s">
        <v>447</v>
      </c>
      <c r="CL120" s="1015"/>
      <c r="CM120" s="1015"/>
      <c r="CN120" s="1015"/>
      <c r="CO120" s="1016"/>
      <c r="CP120" s="1022" t="s">
        <v>394</v>
      </c>
      <c r="CQ120" s="1023"/>
      <c r="CR120" s="1023"/>
      <c r="CS120" s="1023"/>
      <c r="CT120" s="1023"/>
      <c r="CU120" s="1023"/>
      <c r="CV120" s="1023"/>
      <c r="CW120" s="1023"/>
      <c r="CX120" s="1023"/>
      <c r="CY120" s="1023"/>
      <c r="CZ120" s="1023"/>
      <c r="DA120" s="1023"/>
      <c r="DB120" s="1023"/>
      <c r="DC120" s="1023"/>
      <c r="DD120" s="1023"/>
      <c r="DE120" s="1023"/>
      <c r="DF120" s="1024"/>
      <c r="DG120" s="938">
        <v>3075872</v>
      </c>
      <c r="DH120" s="939"/>
      <c r="DI120" s="939"/>
      <c r="DJ120" s="939"/>
      <c r="DK120" s="939"/>
      <c r="DL120" s="939">
        <v>2810233</v>
      </c>
      <c r="DM120" s="939"/>
      <c r="DN120" s="939"/>
      <c r="DO120" s="939"/>
      <c r="DP120" s="939"/>
      <c r="DQ120" s="939">
        <v>2576049</v>
      </c>
      <c r="DR120" s="939"/>
      <c r="DS120" s="939"/>
      <c r="DT120" s="939"/>
      <c r="DU120" s="939"/>
      <c r="DV120" s="940">
        <v>42.9</v>
      </c>
      <c r="DW120" s="940"/>
      <c r="DX120" s="940"/>
      <c r="DY120" s="940"/>
      <c r="DZ120" s="941"/>
    </row>
    <row r="121" spans="1:130" s="218" customFormat="1" ht="26.25" customHeight="1" x14ac:dyDescent="0.15">
      <c r="A121" s="1065"/>
      <c r="B121" s="957"/>
      <c r="C121" s="982" t="s">
        <v>448</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4"/>
      <c r="AA121" s="966" t="s">
        <v>122</v>
      </c>
      <c r="AB121" s="967"/>
      <c r="AC121" s="967"/>
      <c r="AD121" s="967"/>
      <c r="AE121" s="968"/>
      <c r="AF121" s="969" t="s">
        <v>122</v>
      </c>
      <c r="AG121" s="967"/>
      <c r="AH121" s="967"/>
      <c r="AI121" s="967"/>
      <c r="AJ121" s="968"/>
      <c r="AK121" s="969" t="s">
        <v>122</v>
      </c>
      <c r="AL121" s="967"/>
      <c r="AM121" s="967"/>
      <c r="AN121" s="967"/>
      <c r="AO121" s="968"/>
      <c r="AP121" s="970" t="s">
        <v>122</v>
      </c>
      <c r="AQ121" s="971"/>
      <c r="AR121" s="971"/>
      <c r="AS121" s="971"/>
      <c r="AT121" s="972"/>
      <c r="AU121" s="1002"/>
      <c r="AV121" s="1003"/>
      <c r="AW121" s="1003"/>
      <c r="AX121" s="1003"/>
      <c r="AY121" s="1004"/>
      <c r="AZ121" s="930" t="s">
        <v>449</v>
      </c>
      <c r="BA121" s="931"/>
      <c r="BB121" s="931"/>
      <c r="BC121" s="931"/>
      <c r="BD121" s="931"/>
      <c r="BE121" s="931"/>
      <c r="BF121" s="931"/>
      <c r="BG121" s="931"/>
      <c r="BH121" s="931"/>
      <c r="BI121" s="931"/>
      <c r="BJ121" s="931"/>
      <c r="BK121" s="931"/>
      <c r="BL121" s="931"/>
      <c r="BM121" s="931"/>
      <c r="BN121" s="931"/>
      <c r="BO121" s="931"/>
      <c r="BP121" s="932"/>
      <c r="BQ121" s="933">
        <v>210721</v>
      </c>
      <c r="BR121" s="934"/>
      <c r="BS121" s="934"/>
      <c r="BT121" s="934"/>
      <c r="BU121" s="934"/>
      <c r="BV121" s="934">
        <v>194318</v>
      </c>
      <c r="BW121" s="934"/>
      <c r="BX121" s="934"/>
      <c r="BY121" s="934"/>
      <c r="BZ121" s="934"/>
      <c r="CA121" s="934">
        <v>176699</v>
      </c>
      <c r="CB121" s="934"/>
      <c r="CC121" s="934"/>
      <c r="CD121" s="934"/>
      <c r="CE121" s="934"/>
      <c r="CF121" s="928">
        <v>2.9</v>
      </c>
      <c r="CG121" s="929"/>
      <c r="CH121" s="929"/>
      <c r="CI121" s="929"/>
      <c r="CJ121" s="929"/>
      <c r="CK121" s="1017"/>
      <c r="CL121" s="1018"/>
      <c r="CM121" s="1018"/>
      <c r="CN121" s="1018"/>
      <c r="CO121" s="1019"/>
      <c r="CP121" s="1027" t="s">
        <v>396</v>
      </c>
      <c r="CQ121" s="1028"/>
      <c r="CR121" s="1028"/>
      <c r="CS121" s="1028"/>
      <c r="CT121" s="1028"/>
      <c r="CU121" s="1028"/>
      <c r="CV121" s="1028"/>
      <c r="CW121" s="1028"/>
      <c r="CX121" s="1028"/>
      <c r="CY121" s="1028"/>
      <c r="CZ121" s="1028"/>
      <c r="DA121" s="1028"/>
      <c r="DB121" s="1028"/>
      <c r="DC121" s="1028"/>
      <c r="DD121" s="1028"/>
      <c r="DE121" s="1028"/>
      <c r="DF121" s="1029"/>
      <c r="DG121" s="933" t="s">
        <v>122</v>
      </c>
      <c r="DH121" s="934"/>
      <c r="DI121" s="934"/>
      <c r="DJ121" s="934"/>
      <c r="DK121" s="934"/>
      <c r="DL121" s="934" t="s">
        <v>122</v>
      </c>
      <c r="DM121" s="934"/>
      <c r="DN121" s="934"/>
      <c r="DO121" s="934"/>
      <c r="DP121" s="934"/>
      <c r="DQ121" s="934">
        <v>2063799</v>
      </c>
      <c r="DR121" s="934"/>
      <c r="DS121" s="934"/>
      <c r="DT121" s="934"/>
      <c r="DU121" s="934"/>
      <c r="DV121" s="935">
        <v>34.299999999999997</v>
      </c>
      <c r="DW121" s="935"/>
      <c r="DX121" s="935"/>
      <c r="DY121" s="935"/>
      <c r="DZ121" s="936"/>
    </row>
    <row r="122" spans="1:130" s="218" customFormat="1" ht="26.25" customHeight="1" x14ac:dyDescent="0.15">
      <c r="A122" s="1065"/>
      <c r="B122" s="957"/>
      <c r="C122" s="930" t="s">
        <v>431</v>
      </c>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2"/>
      <c r="AA122" s="966" t="s">
        <v>122</v>
      </c>
      <c r="AB122" s="967"/>
      <c r="AC122" s="967"/>
      <c r="AD122" s="967"/>
      <c r="AE122" s="968"/>
      <c r="AF122" s="969" t="s">
        <v>122</v>
      </c>
      <c r="AG122" s="967"/>
      <c r="AH122" s="967"/>
      <c r="AI122" s="967"/>
      <c r="AJ122" s="968"/>
      <c r="AK122" s="969" t="s">
        <v>122</v>
      </c>
      <c r="AL122" s="967"/>
      <c r="AM122" s="967"/>
      <c r="AN122" s="967"/>
      <c r="AO122" s="968"/>
      <c r="AP122" s="970" t="s">
        <v>122</v>
      </c>
      <c r="AQ122" s="971"/>
      <c r="AR122" s="971"/>
      <c r="AS122" s="971"/>
      <c r="AT122" s="972"/>
      <c r="AU122" s="1002"/>
      <c r="AV122" s="1003"/>
      <c r="AW122" s="1003"/>
      <c r="AX122" s="1003"/>
      <c r="AY122" s="1004"/>
      <c r="AZ122" s="981" t="s">
        <v>450</v>
      </c>
      <c r="BA122" s="973"/>
      <c r="BB122" s="973"/>
      <c r="BC122" s="973"/>
      <c r="BD122" s="973"/>
      <c r="BE122" s="973"/>
      <c r="BF122" s="973"/>
      <c r="BG122" s="973"/>
      <c r="BH122" s="973"/>
      <c r="BI122" s="973"/>
      <c r="BJ122" s="973"/>
      <c r="BK122" s="973"/>
      <c r="BL122" s="973"/>
      <c r="BM122" s="973"/>
      <c r="BN122" s="973"/>
      <c r="BO122" s="973"/>
      <c r="BP122" s="974"/>
      <c r="BQ122" s="1007">
        <v>12250783</v>
      </c>
      <c r="BR122" s="1008"/>
      <c r="BS122" s="1008"/>
      <c r="BT122" s="1008"/>
      <c r="BU122" s="1008"/>
      <c r="BV122" s="1008">
        <v>11798315</v>
      </c>
      <c r="BW122" s="1008"/>
      <c r="BX122" s="1008"/>
      <c r="BY122" s="1008"/>
      <c r="BZ122" s="1008"/>
      <c r="CA122" s="1008">
        <v>11482311</v>
      </c>
      <c r="CB122" s="1008"/>
      <c r="CC122" s="1008"/>
      <c r="CD122" s="1008"/>
      <c r="CE122" s="1008"/>
      <c r="CF122" s="1025">
        <v>191</v>
      </c>
      <c r="CG122" s="1026"/>
      <c r="CH122" s="1026"/>
      <c r="CI122" s="1026"/>
      <c r="CJ122" s="1026"/>
      <c r="CK122" s="1017"/>
      <c r="CL122" s="1018"/>
      <c r="CM122" s="1018"/>
      <c r="CN122" s="1018"/>
      <c r="CO122" s="1019"/>
      <c r="CP122" s="1027" t="s">
        <v>451</v>
      </c>
      <c r="CQ122" s="1028"/>
      <c r="CR122" s="1028"/>
      <c r="CS122" s="1028"/>
      <c r="CT122" s="1028"/>
      <c r="CU122" s="1028"/>
      <c r="CV122" s="1028"/>
      <c r="CW122" s="1028"/>
      <c r="CX122" s="1028"/>
      <c r="CY122" s="1028"/>
      <c r="CZ122" s="1028"/>
      <c r="DA122" s="1028"/>
      <c r="DB122" s="1028"/>
      <c r="DC122" s="1028"/>
      <c r="DD122" s="1028"/>
      <c r="DE122" s="1028"/>
      <c r="DF122" s="1029"/>
      <c r="DG122" s="933" t="s">
        <v>122</v>
      </c>
      <c r="DH122" s="934"/>
      <c r="DI122" s="934"/>
      <c r="DJ122" s="934"/>
      <c r="DK122" s="934"/>
      <c r="DL122" s="934" t="s">
        <v>122</v>
      </c>
      <c r="DM122" s="934"/>
      <c r="DN122" s="934"/>
      <c r="DO122" s="934"/>
      <c r="DP122" s="934"/>
      <c r="DQ122" s="934" t="s">
        <v>122</v>
      </c>
      <c r="DR122" s="934"/>
      <c r="DS122" s="934"/>
      <c r="DT122" s="934"/>
      <c r="DU122" s="934"/>
      <c r="DV122" s="935" t="s">
        <v>122</v>
      </c>
      <c r="DW122" s="935"/>
      <c r="DX122" s="935"/>
      <c r="DY122" s="935"/>
      <c r="DZ122" s="936"/>
    </row>
    <row r="123" spans="1:130" s="218" customFormat="1" ht="26.25" customHeight="1" x14ac:dyDescent="0.15">
      <c r="A123" s="1065"/>
      <c r="B123" s="957"/>
      <c r="C123" s="930" t="s">
        <v>437</v>
      </c>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2"/>
      <c r="AA123" s="966" t="s">
        <v>122</v>
      </c>
      <c r="AB123" s="967"/>
      <c r="AC123" s="967"/>
      <c r="AD123" s="967"/>
      <c r="AE123" s="968"/>
      <c r="AF123" s="969" t="s">
        <v>122</v>
      </c>
      <c r="AG123" s="967"/>
      <c r="AH123" s="967"/>
      <c r="AI123" s="967"/>
      <c r="AJ123" s="968"/>
      <c r="AK123" s="969" t="s">
        <v>122</v>
      </c>
      <c r="AL123" s="967"/>
      <c r="AM123" s="967"/>
      <c r="AN123" s="967"/>
      <c r="AO123" s="968"/>
      <c r="AP123" s="970" t="s">
        <v>122</v>
      </c>
      <c r="AQ123" s="971"/>
      <c r="AR123" s="971"/>
      <c r="AS123" s="971"/>
      <c r="AT123" s="972"/>
      <c r="AU123" s="1005"/>
      <c r="AV123" s="1006"/>
      <c r="AW123" s="1006"/>
      <c r="AX123" s="1006"/>
      <c r="AY123" s="1006"/>
      <c r="AZ123" s="239" t="s">
        <v>177</v>
      </c>
      <c r="BA123" s="239"/>
      <c r="BB123" s="239"/>
      <c r="BC123" s="239"/>
      <c r="BD123" s="239"/>
      <c r="BE123" s="239"/>
      <c r="BF123" s="239"/>
      <c r="BG123" s="239"/>
      <c r="BH123" s="239"/>
      <c r="BI123" s="239"/>
      <c r="BJ123" s="239"/>
      <c r="BK123" s="239"/>
      <c r="BL123" s="239"/>
      <c r="BM123" s="239"/>
      <c r="BN123" s="239"/>
      <c r="BO123" s="985" t="s">
        <v>452</v>
      </c>
      <c r="BP123" s="1013"/>
      <c r="BQ123" s="1071">
        <v>16942666</v>
      </c>
      <c r="BR123" s="1072"/>
      <c r="BS123" s="1072"/>
      <c r="BT123" s="1072"/>
      <c r="BU123" s="1072"/>
      <c r="BV123" s="1072">
        <v>16731180</v>
      </c>
      <c r="BW123" s="1072"/>
      <c r="BX123" s="1072"/>
      <c r="BY123" s="1072"/>
      <c r="BZ123" s="1072"/>
      <c r="CA123" s="1072">
        <v>16515087</v>
      </c>
      <c r="CB123" s="1072"/>
      <c r="CC123" s="1072"/>
      <c r="CD123" s="1072"/>
      <c r="CE123" s="1072"/>
      <c r="CF123" s="1009"/>
      <c r="CG123" s="1010"/>
      <c r="CH123" s="1010"/>
      <c r="CI123" s="1010"/>
      <c r="CJ123" s="1011"/>
      <c r="CK123" s="1017"/>
      <c r="CL123" s="1018"/>
      <c r="CM123" s="1018"/>
      <c r="CN123" s="1018"/>
      <c r="CO123" s="1019"/>
      <c r="CP123" s="1027" t="s">
        <v>391</v>
      </c>
      <c r="CQ123" s="1028"/>
      <c r="CR123" s="1028"/>
      <c r="CS123" s="1028"/>
      <c r="CT123" s="1028"/>
      <c r="CU123" s="1028"/>
      <c r="CV123" s="1028"/>
      <c r="CW123" s="1028"/>
      <c r="CX123" s="1028"/>
      <c r="CY123" s="1028"/>
      <c r="CZ123" s="1028"/>
      <c r="DA123" s="1028"/>
      <c r="DB123" s="1028"/>
      <c r="DC123" s="1028"/>
      <c r="DD123" s="1028"/>
      <c r="DE123" s="1028"/>
      <c r="DF123" s="1029"/>
      <c r="DG123" s="966" t="s">
        <v>122</v>
      </c>
      <c r="DH123" s="967"/>
      <c r="DI123" s="967"/>
      <c r="DJ123" s="967"/>
      <c r="DK123" s="968"/>
      <c r="DL123" s="969" t="s">
        <v>122</v>
      </c>
      <c r="DM123" s="967"/>
      <c r="DN123" s="967"/>
      <c r="DO123" s="967"/>
      <c r="DP123" s="968"/>
      <c r="DQ123" s="969" t="s">
        <v>122</v>
      </c>
      <c r="DR123" s="967"/>
      <c r="DS123" s="967"/>
      <c r="DT123" s="967"/>
      <c r="DU123" s="968"/>
      <c r="DV123" s="970" t="s">
        <v>122</v>
      </c>
      <c r="DW123" s="971"/>
      <c r="DX123" s="971"/>
      <c r="DY123" s="971"/>
      <c r="DZ123" s="972"/>
    </row>
    <row r="124" spans="1:130" s="218" customFormat="1" ht="26.25" customHeight="1" thickBot="1" x14ac:dyDescent="0.2">
      <c r="A124" s="1065"/>
      <c r="B124" s="957"/>
      <c r="C124" s="930" t="s">
        <v>440</v>
      </c>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2"/>
      <c r="AA124" s="966" t="s">
        <v>122</v>
      </c>
      <c r="AB124" s="967"/>
      <c r="AC124" s="967"/>
      <c r="AD124" s="967"/>
      <c r="AE124" s="968"/>
      <c r="AF124" s="969" t="s">
        <v>122</v>
      </c>
      <c r="AG124" s="967"/>
      <c r="AH124" s="967"/>
      <c r="AI124" s="967"/>
      <c r="AJ124" s="968"/>
      <c r="AK124" s="969" t="s">
        <v>122</v>
      </c>
      <c r="AL124" s="967"/>
      <c r="AM124" s="967"/>
      <c r="AN124" s="967"/>
      <c r="AO124" s="968"/>
      <c r="AP124" s="970" t="s">
        <v>122</v>
      </c>
      <c r="AQ124" s="971"/>
      <c r="AR124" s="971"/>
      <c r="AS124" s="971"/>
      <c r="AT124" s="972"/>
      <c r="AU124" s="1067" t="s">
        <v>453</v>
      </c>
      <c r="AV124" s="1068"/>
      <c r="AW124" s="1068"/>
      <c r="AX124" s="1068"/>
      <c r="AY124" s="1068"/>
      <c r="AZ124" s="1068"/>
      <c r="BA124" s="1068"/>
      <c r="BB124" s="1068"/>
      <c r="BC124" s="1068"/>
      <c r="BD124" s="1068"/>
      <c r="BE124" s="1068"/>
      <c r="BF124" s="1068"/>
      <c r="BG124" s="1068"/>
      <c r="BH124" s="1068"/>
      <c r="BI124" s="1068"/>
      <c r="BJ124" s="1068"/>
      <c r="BK124" s="1068"/>
      <c r="BL124" s="1068"/>
      <c r="BM124" s="1068"/>
      <c r="BN124" s="1068"/>
      <c r="BO124" s="1068"/>
      <c r="BP124" s="1069"/>
      <c r="BQ124" s="1070">
        <v>75.2</v>
      </c>
      <c r="BR124" s="1035"/>
      <c r="BS124" s="1035"/>
      <c r="BT124" s="1035"/>
      <c r="BU124" s="1035"/>
      <c r="BV124" s="1035">
        <v>65.2</v>
      </c>
      <c r="BW124" s="1035"/>
      <c r="BX124" s="1035"/>
      <c r="BY124" s="1035"/>
      <c r="BZ124" s="1035"/>
      <c r="CA124" s="1035">
        <v>70.400000000000006</v>
      </c>
      <c r="CB124" s="1035"/>
      <c r="CC124" s="1035"/>
      <c r="CD124" s="1035"/>
      <c r="CE124" s="1035"/>
      <c r="CF124" s="1036"/>
      <c r="CG124" s="1037"/>
      <c r="CH124" s="1037"/>
      <c r="CI124" s="1037"/>
      <c r="CJ124" s="1038"/>
      <c r="CK124" s="1020"/>
      <c r="CL124" s="1020"/>
      <c r="CM124" s="1020"/>
      <c r="CN124" s="1020"/>
      <c r="CO124" s="1021"/>
      <c r="CP124" s="1027" t="s">
        <v>454</v>
      </c>
      <c r="CQ124" s="1028"/>
      <c r="CR124" s="1028"/>
      <c r="CS124" s="1028"/>
      <c r="CT124" s="1028"/>
      <c r="CU124" s="1028"/>
      <c r="CV124" s="1028"/>
      <c r="CW124" s="1028"/>
      <c r="CX124" s="1028"/>
      <c r="CY124" s="1028"/>
      <c r="CZ124" s="1028"/>
      <c r="DA124" s="1028"/>
      <c r="DB124" s="1028"/>
      <c r="DC124" s="1028"/>
      <c r="DD124" s="1028"/>
      <c r="DE124" s="1028"/>
      <c r="DF124" s="1029"/>
      <c r="DG124" s="1012">
        <v>2824298</v>
      </c>
      <c r="DH124" s="994"/>
      <c r="DI124" s="994"/>
      <c r="DJ124" s="994"/>
      <c r="DK124" s="995"/>
      <c r="DL124" s="993">
        <v>2458571</v>
      </c>
      <c r="DM124" s="994"/>
      <c r="DN124" s="994"/>
      <c r="DO124" s="994"/>
      <c r="DP124" s="995"/>
      <c r="DQ124" s="993" t="s">
        <v>122</v>
      </c>
      <c r="DR124" s="994"/>
      <c r="DS124" s="994"/>
      <c r="DT124" s="994"/>
      <c r="DU124" s="995"/>
      <c r="DV124" s="996" t="s">
        <v>122</v>
      </c>
      <c r="DW124" s="997"/>
      <c r="DX124" s="997"/>
      <c r="DY124" s="997"/>
      <c r="DZ124" s="998"/>
    </row>
    <row r="125" spans="1:130" s="218" customFormat="1" ht="26.25" customHeight="1" x14ac:dyDescent="0.15">
      <c r="A125" s="1065"/>
      <c r="B125" s="957"/>
      <c r="C125" s="930" t="s">
        <v>442</v>
      </c>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2"/>
      <c r="AA125" s="966" t="s">
        <v>122</v>
      </c>
      <c r="AB125" s="967"/>
      <c r="AC125" s="967"/>
      <c r="AD125" s="967"/>
      <c r="AE125" s="968"/>
      <c r="AF125" s="969" t="s">
        <v>122</v>
      </c>
      <c r="AG125" s="967"/>
      <c r="AH125" s="967"/>
      <c r="AI125" s="967"/>
      <c r="AJ125" s="968"/>
      <c r="AK125" s="969" t="s">
        <v>122</v>
      </c>
      <c r="AL125" s="967"/>
      <c r="AM125" s="967"/>
      <c r="AN125" s="967"/>
      <c r="AO125" s="968"/>
      <c r="AP125" s="970" t="s">
        <v>122</v>
      </c>
      <c r="AQ125" s="971"/>
      <c r="AR125" s="971"/>
      <c r="AS125" s="971"/>
      <c r="AT125" s="97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30" t="s">
        <v>455</v>
      </c>
      <c r="CL125" s="1015"/>
      <c r="CM125" s="1015"/>
      <c r="CN125" s="1015"/>
      <c r="CO125" s="1016"/>
      <c r="CP125" s="937" t="s">
        <v>456</v>
      </c>
      <c r="CQ125" s="905"/>
      <c r="CR125" s="905"/>
      <c r="CS125" s="905"/>
      <c r="CT125" s="905"/>
      <c r="CU125" s="905"/>
      <c r="CV125" s="905"/>
      <c r="CW125" s="905"/>
      <c r="CX125" s="905"/>
      <c r="CY125" s="905"/>
      <c r="CZ125" s="905"/>
      <c r="DA125" s="905"/>
      <c r="DB125" s="905"/>
      <c r="DC125" s="905"/>
      <c r="DD125" s="905"/>
      <c r="DE125" s="905"/>
      <c r="DF125" s="906"/>
      <c r="DG125" s="938" t="s">
        <v>122</v>
      </c>
      <c r="DH125" s="939"/>
      <c r="DI125" s="939"/>
      <c r="DJ125" s="939"/>
      <c r="DK125" s="939"/>
      <c r="DL125" s="939" t="s">
        <v>122</v>
      </c>
      <c r="DM125" s="939"/>
      <c r="DN125" s="939"/>
      <c r="DO125" s="939"/>
      <c r="DP125" s="939"/>
      <c r="DQ125" s="939" t="s">
        <v>122</v>
      </c>
      <c r="DR125" s="939"/>
      <c r="DS125" s="939"/>
      <c r="DT125" s="939"/>
      <c r="DU125" s="939"/>
      <c r="DV125" s="940" t="s">
        <v>122</v>
      </c>
      <c r="DW125" s="940"/>
      <c r="DX125" s="940"/>
      <c r="DY125" s="940"/>
      <c r="DZ125" s="941"/>
    </row>
    <row r="126" spans="1:130" s="218" customFormat="1" ht="26.25" customHeight="1" thickBot="1" x14ac:dyDescent="0.2">
      <c r="A126" s="1065"/>
      <c r="B126" s="957"/>
      <c r="C126" s="930" t="s">
        <v>444</v>
      </c>
      <c r="D126" s="931"/>
      <c r="E126" s="931"/>
      <c r="F126" s="931"/>
      <c r="G126" s="931"/>
      <c r="H126" s="931"/>
      <c r="I126" s="931"/>
      <c r="J126" s="931"/>
      <c r="K126" s="931"/>
      <c r="L126" s="931"/>
      <c r="M126" s="931"/>
      <c r="N126" s="931"/>
      <c r="O126" s="931"/>
      <c r="P126" s="931"/>
      <c r="Q126" s="931"/>
      <c r="R126" s="931"/>
      <c r="S126" s="931"/>
      <c r="T126" s="931"/>
      <c r="U126" s="931"/>
      <c r="V126" s="931"/>
      <c r="W126" s="931"/>
      <c r="X126" s="931"/>
      <c r="Y126" s="931"/>
      <c r="Z126" s="932"/>
      <c r="AA126" s="966" t="s">
        <v>122</v>
      </c>
      <c r="AB126" s="967"/>
      <c r="AC126" s="967"/>
      <c r="AD126" s="967"/>
      <c r="AE126" s="968"/>
      <c r="AF126" s="969" t="s">
        <v>122</v>
      </c>
      <c r="AG126" s="967"/>
      <c r="AH126" s="967"/>
      <c r="AI126" s="967"/>
      <c r="AJ126" s="968"/>
      <c r="AK126" s="969" t="s">
        <v>122</v>
      </c>
      <c r="AL126" s="967"/>
      <c r="AM126" s="967"/>
      <c r="AN126" s="967"/>
      <c r="AO126" s="968"/>
      <c r="AP126" s="970" t="s">
        <v>122</v>
      </c>
      <c r="AQ126" s="971"/>
      <c r="AR126" s="971"/>
      <c r="AS126" s="971"/>
      <c r="AT126" s="97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31"/>
      <c r="CL126" s="1018"/>
      <c r="CM126" s="1018"/>
      <c r="CN126" s="1018"/>
      <c r="CO126" s="1019"/>
      <c r="CP126" s="930" t="s">
        <v>457</v>
      </c>
      <c r="CQ126" s="931"/>
      <c r="CR126" s="931"/>
      <c r="CS126" s="931"/>
      <c r="CT126" s="931"/>
      <c r="CU126" s="931"/>
      <c r="CV126" s="931"/>
      <c r="CW126" s="931"/>
      <c r="CX126" s="931"/>
      <c r="CY126" s="931"/>
      <c r="CZ126" s="931"/>
      <c r="DA126" s="931"/>
      <c r="DB126" s="931"/>
      <c r="DC126" s="931"/>
      <c r="DD126" s="931"/>
      <c r="DE126" s="931"/>
      <c r="DF126" s="932"/>
      <c r="DG126" s="933" t="s">
        <v>122</v>
      </c>
      <c r="DH126" s="934"/>
      <c r="DI126" s="934"/>
      <c r="DJ126" s="934"/>
      <c r="DK126" s="934"/>
      <c r="DL126" s="934" t="s">
        <v>122</v>
      </c>
      <c r="DM126" s="934"/>
      <c r="DN126" s="934"/>
      <c r="DO126" s="934"/>
      <c r="DP126" s="934"/>
      <c r="DQ126" s="934" t="s">
        <v>122</v>
      </c>
      <c r="DR126" s="934"/>
      <c r="DS126" s="934"/>
      <c r="DT126" s="934"/>
      <c r="DU126" s="934"/>
      <c r="DV126" s="935" t="s">
        <v>122</v>
      </c>
      <c r="DW126" s="935"/>
      <c r="DX126" s="935"/>
      <c r="DY126" s="935"/>
      <c r="DZ126" s="936"/>
    </row>
    <row r="127" spans="1:130" s="218" customFormat="1" ht="26.25" customHeight="1" x14ac:dyDescent="0.15">
      <c r="A127" s="1066"/>
      <c r="B127" s="959"/>
      <c r="C127" s="981" t="s">
        <v>458</v>
      </c>
      <c r="D127" s="973"/>
      <c r="E127" s="973"/>
      <c r="F127" s="973"/>
      <c r="G127" s="973"/>
      <c r="H127" s="973"/>
      <c r="I127" s="973"/>
      <c r="J127" s="973"/>
      <c r="K127" s="973"/>
      <c r="L127" s="973"/>
      <c r="M127" s="973"/>
      <c r="N127" s="973"/>
      <c r="O127" s="973"/>
      <c r="P127" s="973"/>
      <c r="Q127" s="973"/>
      <c r="R127" s="973"/>
      <c r="S127" s="973"/>
      <c r="T127" s="973"/>
      <c r="U127" s="973"/>
      <c r="V127" s="973"/>
      <c r="W127" s="973"/>
      <c r="X127" s="973"/>
      <c r="Y127" s="973"/>
      <c r="Z127" s="974"/>
      <c r="AA127" s="966" t="s">
        <v>122</v>
      </c>
      <c r="AB127" s="967"/>
      <c r="AC127" s="967"/>
      <c r="AD127" s="967"/>
      <c r="AE127" s="968"/>
      <c r="AF127" s="969" t="s">
        <v>122</v>
      </c>
      <c r="AG127" s="967"/>
      <c r="AH127" s="967"/>
      <c r="AI127" s="967"/>
      <c r="AJ127" s="968"/>
      <c r="AK127" s="969" t="s">
        <v>122</v>
      </c>
      <c r="AL127" s="967"/>
      <c r="AM127" s="967"/>
      <c r="AN127" s="967"/>
      <c r="AO127" s="968"/>
      <c r="AP127" s="970" t="s">
        <v>122</v>
      </c>
      <c r="AQ127" s="971"/>
      <c r="AR127" s="971"/>
      <c r="AS127" s="971"/>
      <c r="AT127" s="972"/>
      <c r="AU127" s="220"/>
      <c r="AV127" s="220"/>
      <c r="AW127" s="220"/>
      <c r="AX127" s="1039" t="s">
        <v>459</v>
      </c>
      <c r="AY127" s="1040"/>
      <c r="AZ127" s="1040"/>
      <c r="BA127" s="1040"/>
      <c r="BB127" s="1040"/>
      <c r="BC127" s="1040"/>
      <c r="BD127" s="1040"/>
      <c r="BE127" s="1041"/>
      <c r="BF127" s="1042" t="s">
        <v>460</v>
      </c>
      <c r="BG127" s="1040"/>
      <c r="BH127" s="1040"/>
      <c r="BI127" s="1040"/>
      <c r="BJ127" s="1040"/>
      <c r="BK127" s="1040"/>
      <c r="BL127" s="1041"/>
      <c r="BM127" s="1042" t="s">
        <v>461</v>
      </c>
      <c r="BN127" s="1040"/>
      <c r="BO127" s="1040"/>
      <c r="BP127" s="1040"/>
      <c r="BQ127" s="1040"/>
      <c r="BR127" s="1040"/>
      <c r="BS127" s="1041"/>
      <c r="BT127" s="1042" t="s">
        <v>462</v>
      </c>
      <c r="BU127" s="1040"/>
      <c r="BV127" s="1040"/>
      <c r="BW127" s="1040"/>
      <c r="BX127" s="1040"/>
      <c r="BY127" s="1040"/>
      <c r="BZ127" s="1063"/>
      <c r="CA127" s="220"/>
      <c r="CB127" s="220"/>
      <c r="CC127" s="220"/>
      <c r="CD127" s="243"/>
      <c r="CE127" s="243"/>
      <c r="CF127" s="243"/>
      <c r="CG127" s="220"/>
      <c r="CH127" s="220"/>
      <c r="CI127" s="220"/>
      <c r="CJ127" s="242"/>
      <c r="CK127" s="1031"/>
      <c r="CL127" s="1018"/>
      <c r="CM127" s="1018"/>
      <c r="CN127" s="1018"/>
      <c r="CO127" s="1019"/>
      <c r="CP127" s="930" t="s">
        <v>463</v>
      </c>
      <c r="CQ127" s="931"/>
      <c r="CR127" s="931"/>
      <c r="CS127" s="931"/>
      <c r="CT127" s="931"/>
      <c r="CU127" s="931"/>
      <c r="CV127" s="931"/>
      <c r="CW127" s="931"/>
      <c r="CX127" s="931"/>
      <c r="CY127" s="931"/>
      <c r="CZ127" s="931"/>
      <c r="DA127" s="931"/>
      <c r="DB127" s="931"/>
      <c r="DC127" s="931"/>
      <c r="DD127" s="931"/>
      <c r="DE127" s="931"/>
      <c r="DF127" s="932"/>
      <c r="DG127" s="933" t="s">
        <v>122</v>
      </c>
      <c r="DH127" s="934"/>
      <c r="DI127" s="934"/>
      <c r="DJ127" s="934"/>
      <c r="DK127" s="934"/>
      <c r="DL127" s="934" t="s">
        <v>122</v>
      </c>
      <c r="DM127" s="934"/>
      <c r="DN127" s="934"/>
      <c r="DO127" s="934"/>
      <c r="DP127" s="934"/>
      <c r="DQ127" s="934" t="s">
        <v>122</v>
      </c>
      <c r="DR127" s="934"/>
      <c r="DS127" s="934"/>
      <c r="DT127" s="934"/>
      <c r="DU127" s="934"/>
      <c r="DV127" s="935" t="s">
        <v>122</v>
      </c>
      <c r="DW127" s="935"/>
      <c r="DX127" s="935"/>
      <c r="DY127" s="935"/>
      <c r="DZ127" s="936"/>
    </row>
    <row r="128" spans="1:130" s="218" customFormat="1" ht="26.25" customHeight="1" thickBot="1" x14ac:dyDescent="0.2">
      <c r="A128" s="1049" t="s">
        <v>464</v>
      </c>
      <c r="B128" s="1050"/>
      <c r="C128" s="1050"/>
      <c r="D128" s="1050"/>
      <c r="E128" s="1050"/>
      <c r="F128" s="1050"/>
      <c r="G128" s="1050"/>
      <c r="H128" s="1050"/>
      <c r="I128" s="1050"/>
      <c r="J128" s="1050"/>
      <c r="K128" s="1050"/>
      <c r="L128" s="1050"/>
      <c r="M128" s="1050"/>
      <c r="N128" s="1050"/>
      <c r="O128" s="1050"/>
      <c r="P128" s="1050"/>
      <c r="Q128" s="1050"/>
      <c r="R128" s="1050"/>
      <c r="S128" s="1050"/>
      <c r="T128" s="1050"/>
      <c r="U128" s="1050"/>
      <c r="V128" s="1050"/>
      <c r="W128" s="1051" t="s">
        <v>465</v>
      </c>
      <c r="X128" s="1051"/>
      <c r="Y128" s="1051"/>
      <c r="Z128" s="1052"/>
      <c r="AA128" s="1053">
        <v>42028</v>
      </c>
      <c r="AB128" s="1054"/>
      <c r="AC128" s="1054"/>
      <c r="AD128" s="1054"/>
      <c r="AE128" s="1055"/>
      <c r="AF128" s="1056">
        <v>30420</v>
      </c>
      <c r="AG128" s="1054"/>
      <c r="AH128" s="1054"/>
      <c r="AI128" s="1054"/>
      <c r="AJ128" s="1055"/>
      <c r="AK128" s="1056">
        <v>43421</v>
      </c>
      <c r="AL128" s="1054"/>
      <c r="AM128" s="1054"/>
      <c r="AN128" s="1054"/>
      <c r="AO128" s="1055"/>
      <c r="AP128" s="1057"/>
      <c r="AQ128" s="1058"/>
      <c r="AR128" s="1058"/>
      <c r="AS128" s="1058"/>
      <c r="AT128" s="1059"/>
      <c r="AU128" s="220"/>
      <c r="AV128" s="220"/>
      <c r="AW128" s="220"/>
      <c r="AX128" s="904" t="s">
        <v>466</v>
      </c>
      <c r="AY128" s="905"/>
      <c r="AZ128" s="905"/>
      <c r="BA128" s="905"/>
      <c r="BB128" s="905"/>
      <c r="BC128" s="905"/>
      <c r="BD128" s="905"/>
      <c r="BE128" s="906"/>
      <c r="BF128" s="1060" t="s">
        <v>122</v>
      </c>
      <c r="BG128" s="1061"/>
      <c r="BH128" s="1061"/>
      <c r="BI128" s="1061"/>
      <c r="BJ128" s="1061"/>
      <c r="BK128" s="1061"/>
      <c r="BL128" s="1062"/>
      <c r="BM128" s="1060">
        <v>13.83</v>
      </c>
      <c r="BN128" s="1061"/>
      <c r="BO128" s="1061"/>
      <c r="BP128" s="1061"/>
      <c r="BQ128" s="1061"/>
      <c r="BR128" s="1061"/>
      <c r="BS128" s="1062"/>
      <c r="BT128" s="1060">
        <v>20</v>
      </c>
      <c r="BU128" s="1061"/>
      <c r="BV128" s="1061"/>
      <c r="BW128" s="1061"/>
      <c r="BX128" s="1061"/>
      <c r="BY128" s="1061"/>
      <c r="BZ128" s="1084"/>
      <c r="CA128" s="243"/>
      <c r="CB128" s="243"/>
      <c r="CC128" s="243"/>
      <c r="CD128" s="243"/>
      <c r="CE128" s="243"/>
      <c r="CF128" s="243"/>
      <c r="CG128" s="220"/>
      <c r="CH128" s="220"/>
      <c r="CI128" s="220"/>
      <c r="CJ128" s="242"/>
      <c r="CK128" s="1032"/>
      <c r="CL128" s="1033"/>
      <c r="CM128" s="1033"/>
      <c r="CN128" s="1033"/>
      <c r="CO128" s="1034"/>
      <c r="CP128" s="1043" t="s">
        <v>467</v>
      </c>
      <c r="CQ128" s="726"/>
      <c r="CR128" s="726"/>
      <c r="CS128" s="726"/>
      <c r="CT128" s="726"/>
      <c r="CU128" s="726"/>
      <c r="CV128" s="726"/>
      <c r="CW128" s="726"/>
      <c r="CX128" s="726"/>
      <c r="CY128" s="726"/>
      <c r="CZ128" s="726"/>
      <c r="DA128" s="726"/>
      <c r="DB128" s="726"/>
      <c r="DC128" s="726"/>
      <c r="DD128" s="726"/>
      <c r="DE128" s="726"/>
      <c r="DF128" s="1044"/>
      <c r="DG128" s="1045">
        <v>106200</v>
      </c>
      <c r="DH128" s="1046"/>
      <c r="DI128" s="1046"/>
      <c r="DJ128" s="1046"/>
      <c r="DK128" s="1046"/>
      <c r="DL128" s="1046">
        <v>95076</v>
      </c>
      <c r="DM128" s="1046"/>
      <c r="DN128" s="1046"/>
      <c r="DO128" s="1046"/>
      <c r="DP128" s="1046"/>
      <c r="DQ128" s="1046">
        <v>86868</v>
      </c>
      <c r="DR128" s="1046"/>
      <c r="DS128" s="1046"/>
      <c r="DT128" s="1046"/>
      <c r="DU128" s="1046"/>
      <c r="DV128" s="1047">
        <v>1.4</v>
      </c>
      <c r="DW128" s="1047"/>
      <c r="DX128" s="1047"/>
      <c r="DY128" s="1047"/>
      <c r="DZ128" s="1048"/>
    </row>
    <row r="129" spans="1:131" s="218" customFormat="1" ht="26.25" customHeight="1" x14ac:dyDescent="0.15">
      <c r="A129" s="942" t="s">
        <v>102</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78" t="s">
        <v>468</v>
      </c>
      <c r="X129" s="1079"/>
      <c r="Y129" s="1079"/>
      <c r="Z129" s="1080"/>
      <c r="AA129" s="966">
        <v>7749343</v>
      </c>
      <c r="AB129" s="967"/>
      <c r="AC129" s="967"/>
      <c r="AD129" s="967"/>
      <c r="AE129" s="968"/>
      <c r="AF129" s="969">
        <v>7667401</v>
      </c>
      <c r="AG129" s="967"/>
      <c r="AH129" s="967"/>
      <c r="AI129" s="967"/>
      <c r="AJ129" s="968"/>
      <c r="AK129" s="969">
        <v>7705700</v>
      </c>
      <c r="AL129" s="967"/>
      <c r="AM129" s="967"/>
      <c r="AN129" s="967"/>
      <c r="AO129" s="968"/>
      <c r="AP129" s="1081"/>
      <c r="AQ129" s="1082"/>
      <c r="AR129" s="1082"/>
      <c r="AS129" s="1082"/>
      <c r="AT129" s="1083"/>
      <c r="AU129" s="221"/>
      <c r="AV129" s="221"/>
      <c r="AW129" s="221"/>
      <c r="AX129" s="1073" t="s">
        <v>469</v>
      </c>
      <c r="AY129" s="931"/>
      <c r="AZ129" s="931"/>
      <c r="BA129" s="931"/>
      <c r="BB129" s="931"/>
      <c r="BC129" s="931"/>
      <c r="BD129" s="931"/>
      <c r="BE129" s="932"/>
      <c r="BF129" s="1074" t="s">
        <v>122</v>
      </c>
      <c r="BG129" s="1075"/>
      <c r="BH129" s="1075"/>
      <c r="BI129" s="1075"/>
      <c r="BJ129" s="1075"/>
      <c r="BK129" s="1075"/>
      <c r="BL129" s="1076"/>
      <c r="BM129" s="1074">
        <v>18.829999999999998</v>
      </c>
      <c r="BN129" s="1075"/>
      <c r="BO129" s="1075"/>
      <c r="BP129" s="1075"/>
      <c r="BQ129" s="1075"/>
      <c r="BR129" s="1075"/>
      <c r="BS129" s="1076"/>
      <c r="BT129" s="1074">
        <v>30</v>
      </c>
      <c r="BU129" s="1075"/>
      <c r="BV129" s="1075"/>
      <c r="BW129" s="1075"/>
      <c r="BX129" s="1075"/>
      <c r="BY129" s="1075"/>
      <c r="BZ129" s="107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42" t="s">
        <v>470</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78" t="s">
        <v>471</v>
      </c>
      <c r="X130" s="1079"/>
      <c r="Y130" s="1079"/>
      <c r="Z130" s="1080"/>
      <c r="AA130" s="966">
        <v>2005706</v>
      </c>
      <c r="AB130" s="967"/>
      <c r="AC130" s="967"/>
      <c r="AD130" s="967"/>
      <c r="AE130" s="968"/>
      <c r="AF130" s="969">
        <v>1781005</v>
      </c>
      <c r="AG130" s="967"/>
      <c r="AH130" s="967"/>
      <c r="AI130" s="967"/>
      <c r="AJ130" s="968"/>
      <c r="AK130" s="969">
        <v>1695344</v>
      </c>
      <c r="AL130" s="967"/>
      <c r="AM130" s="967"/>
      <c r="AN130" s="967"/>
      <c r="AO130" s="968"/>
      <c r="AP130" s="1081"/>
      <c r="AQ130" s="1082"/>
      <c r="AR130" s="1082"/>
      <c r="AS130" s="1082"/>
      <c r="AT130" s="1083"/>
      <c r="AU130" s="221"/>
      <c r="AV130" s="221"/>
      <c r="AW130" s="221"/>
      <c r="AX130" s="1073" t="s">
        <v>472</v>
      </c>
      <c r="AY130" s="931"/>
      <c r="AZ130" s="931"/>
      <c r="BA130" s="931"/>
      <c r="BB130" s="931"/>
      <c r="BC130" s="931"/>
      <c r="BD130" s="931"/>
      <c r="BE130" s="932"/>
      <c r="BF130" s="1109">
        <v>13</v>
      </c>
      <c r="BG130" s="1110"/>
      <c r="BH130" s="1110"/>
      <c r="BI130" s="1110"/>
      <c r="BJ130" s="1110"/>
      <c r="BK130" s="1110"/>
      <c r="BL130" s="1111"/>
      <c r="BM130" s="1109">
        <v>25</v>
      </c>
      <c r="BN130" s="1110"/>
      <c r="BO130" s="1110"/>
      <c r="BP130" s="1110"/>
      <c r="BQ130" s="1110"/>
      <c r="BR130" s="1110"/>
      <c r="BS130" s="1111"/>
      <c r="BT130" s="1109">
        <v>35</v>
      </c>
      <c r="BU130" s="1110"/>
      <c r="BV130" s="1110"/>
      <c r="BW130" s="1110"/>
      <c r="BX130" s="1110"/>
      <c r="BY130" s="1110"/>
      <c r="BZ130" s="111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473</v>
      </c>
      <c r="X131" s="1116"/>
      <c r="Y131" s="1116"/>
      <c r="Z131" s="1117"/>
      <c r="AA131" s="1012">
        <v>5743637</v>
      </c>
      <c r="AB131" s="994"/>
      <c r="AC131" s="994"/>
      <c r="AD131" s="994"/>
      <c r="AE131" s="995"/>
      <c r="AF131" s="993">
        <v>5886396</v>
      </c>
      <c r="AG131" s="994"/>
      <c r="AH131" s="994"/>
      <c r="AI131" s="994"/>
      <c r="AJ131" s="995"/>
      <c r="AK131" s="993">
        <v>6010356</v>
      </c>
      <c r="AL131" s="994"/>
      <c r="AM131" s="994"/>
      <c r="AN131" s="994"/>
      <c r="AO131" s="995"/>
      <c r="AP131" s="1118"/>
      <c r="AQ131" s="1119"/>
      <c r="AR131" s="1119"/>
      <c r="AS131" s="1119"/>
      <c r="AT131" s="1120"/>
      <c r="AU131" s="221"/>
      <c r="AV131" s="221"/>
      <c r="AW131" s="221"/>
      <c r="AX131" s="1091" t="s">
        <v>474</v>
      </c>
      <c r="AY131" s="726"/>
      <c r="AZ131" s="726"/>
      <c r="BA131" s="726"/>
      <c r="BB131" s="726"/>
      <c r="BC131" s="726"/>
      <c r="BD131" s="726"/>
      <c r="BE131" s="1044"/>
      <c r="BF131" s="1092">
        <v>70.400000000000006</v>
      </c>
      <c r="BG131" s="1093"/>
      <c r="BH131" s="1093"/>
      <c r="BI131" s="1093"/>
      <c r="BJ131" s="1093"/>
      <c r="BK131" s="1093"/>
      <c r="BL131" s="1094"/>
      <c r="BM131" s="1092">
        <v>350</v>
      </c>
      <c r="BN131" s="1093"/>
      <c r="BO131" s="1093"/>
      <c r="BP131" s="1093"/>
      <c r="BQ131" s="1093"/>
      <c r="BR131" s="1093"/>
      <c r="BS131" s="1094"/>
      <c r="BT131" s="1095"/>
      <c r="BU131" s="1096"/>
      <c r="BV131" s="1096"/>
      <c r="BW131" s="1096"/>
      <c r="BX131" s="1096"/>
      <c r="BY131" s="1096"/>
      <c r="BZ131" s="109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8" t="s">
        <v>475</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476</v>
      </c>
      <c r="W132" s="1102"/>
      <c r="X132" s="1102"/>
      <c r="Y132" s="1102"/>
      <c r="Z132" s="1103"/>
      <c r="AA132" s="1104">
        <v>12.58735536</v>
      </c>
      <c r="AB132" s="1105"/>
      <c r="AC132" s="1105"/>
      <c r="AD132" s="1105"/>
      <c r="AE132" s="1106"/>
      <c r="AF132" s="1107">
        <v>13.42458102</v>
      </c>
      <c r="AG132" s="1105"/>
      <c r="AH132" s="1105"/>
      <c r="AI132" s="1105"/>
      <c r="AJ132" s="1106"/>
      <c r="AK132" s="1107">
        <v>13.23826742</v>
      </c>
      <c r="AL132" s="1105"/>
      <c r="AM132" s="1105"/>
      <c r="AN132" s="1105"/>
      <c r="AO132" s="1106"/>
      <c r="AP132" s="1009"/>
      <c r="AQ132" s="1010"/>
      <c r="AR132" s="1010"/>
      <c r="AS132" s="1010"/>
      <c r="AT132" s="110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085" t="s">
        <v>477</v>
      </c>
      <c r="W133" s="1085"/>
      <c r="X133" s="1085"/>
      <c r="Y133" s="1085"/>
      <c r="Z133" s="1086"/>
      <c r="AA133" s="1087">
        <v>12.6</v>
      </c>
      <c r="AB133" s="1088"/>
      <c r="AC133" s="1088"/>
      <c r="AD133" s="1088"/>
      <c r="AE133" s="1089"/>
      <c r="AF133" s="1087">
        <v>12.7</v>
      </c>
      <c r="AG133" s="1088"/>
      <c r="AH133" s="1088"/>
      <c r="AI133" s="1088"/>
      <c r="AJ133" s="1089"/>
      <c r="AK133" s="1087">
        <v>13</v>
      </c>
      <c r="AL133" s="1088"/>
      <c r="AM133" s="1088"/>
      <c r="AN133" s="1088"/>
      <c r="AO133" s="1089"/>
      <c r="AP133" s="1036"/>
      <c r="AQ133" s="1037"/>
      <c r="AR133" s="1037"/>
      <c r="AS133" s="1037"/>
      <c r="AT133" s="109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YPVHJrL4uJuy3z29JTsxOICw2kZiCUunkLkaA8gSTAfxB2VmTE6ZFFkT89ZhlyUzTbEOdTNMW3RpK33+A3unQ==" saltValue="SZGluo82qLnYtGhHsQf1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kjaU1azG+Xbwjxrggv0ng5f92FTNSsnl9SEyVA2gOuQudAYIg7k5p2PHdMQ8oLE/CM0620igbBiftuNvVBK/A==" saltValue="Hx+aU95lAxIDBGGyV3l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QKOj5qpOADq3PSgvKUG/UZhWq1K+kKtrmTKwJ/O7it3PtJB9tIRX4pk9dCgSk214xhg4Kxj7bg96YseecnAg==" saltValue="0krXkWtTSRkZNIKKptvG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2"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3"/>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4" t="s">
        <v>486</v>
      </c>
      <c r="AL9" s="1125"/>
      <c r="AM9" s="1125"/>
      <c r="AN9" s="1126"/>
      <c r="AO9" s="269">
        <v>2430347</v>
      </c>
      <c r="AP9" s="269">
        <v>268636</v>
      </c>
      <c r="AQ9" s="270">
        <v>154424</v>
      </c>
      <c r="AR9" s="271">
        <v>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4" t="s">
        <v>487</v>
      </c>
      <c r="AL10" s="1125"/>
      <c r="AM10" s="1125"/>
      <c r="AN10" s="1126"/>
      <c r="AO10" s="272">
        <v>15667</v>
      </c>
      <c r="AP10" s="272">
        <v>1732</v>
      </c>
      <c r="AQ10" s="273">
        <v>18194</v>
      </c>
      <c r="AR10" s="274">
        <v>-90.5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4" t="s">
        <v>488</v>
      </c>
      <c r="AL11" s="1125"/>
      <c r="AM11" s="1125"/>
      <c r="AN11" s="1126"/>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4" t="s">
        <v>490</v>
      </c>
      <c r="AL12" s="1125"/>
      <c r="AM12" s="1125"/>
      <c r="AN12" s="1126"/>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4" t="s">
        <v>491</v>
      </c>
      <c r="AL13" s="1125"/>
      <c r="AM13" s="1125"/>
      <c r="AN13" s="1126"/>
      <c r="AO13" s="272">
        <v>104641</v>
      </c>
      <c r="AP13" s="272">
        <v>11566</v>
      </c>
      <c r="AQ13" s="273">
        <v>5735</v>
      </c>
      <c r="AR13" s="274">
        <v>101.7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4" t="s">
        <v>492</v>
      </c>
      <c r="AL14" s="1125"/>
      <c r="AM14" s="1125"/>
      <c r="AN14" s="1126"/>
      <c r="AO14" s="272">
        <v>13571</v>
      </c>
      <c r="AP14" s="272">
        <v>1500</v>
      </c>
      <c r="AQ14" s="273">
        <v>2950</v>
      </c>
      <c r="AR14" s="274">
        <v>-49.2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7" t="s">
        <v>493</v>
      </c>
      <c r="AL15" s="1128"/>
      <c r="AM15" s="1128"/>
      <c r="AN15" s="1129"/>
      <c r="AO15" s="272">
        <v>-186564</v>
      </c>
      <c r="AP15" s="272">
        <v>-20622</v>
      </c>
      <c r="AQ15" s="273">
        <v>-9110</v>
      </c>
      <c r="AR15" s="274">
        <v>126.4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7" t="s">
        <v>177</v>
      </c>
      <c r="AL16" s="1128"/>
      <c r="AM16" s="1128"/>
      <c r="AN16" s="1129"/>
      <c r="AO16" s="272">
        <v>2377662</v>
      </c>
      <c r="AP16" s="272">
        <v>262812</v>
      </c>
      <c r="AQ16" s="273">
        <v>173477</v>
      </c>
      <c r="AR16" s="274">
        <v>51.5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0" t="s">
        <v>498</v>
      </c>
      <c r="AL21" s="1131"/>
      <c r="AM21" s="1131"/>
      <c r="AN21" s="1132"/>
      <c r="AO21" s="285">
        <v>29.07</v>
      </c>
      <c r="AP21" s="286">
        <v>14.28</v>
      </c>
      <c r="AQ21" s="287">
        <v>14.79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0" t="s">
        <v>499</v>
      </c>
      <c r="AL22" s="1131"/>
      <c r="AM22" s="1131"/>
      <c r="AN22" s="1132"/>
      <c r="AO22" s="290">
        <v>89.9</v>
      </c>
      <c r="AP22" s="291">
        <v>96</v>
      </c>
      <c r="AQ22" s="292">
        <v>-6.1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1" t="s">
        <v>500</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2"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3"/>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8" t="s">
        <v>503</v>
      </c>
      <c r="AL32" s="1139"/>
      <c r="AM32" s="1139"/>
      <c r="AN32" s="1140"/>
      <c r="AO32" s="300">
        <v>1724654</v>
      </c>
      <c r="AP32" s="300">
        <v>190633</v>
      </c>
      <c r="AQ32" s="301">
        <v>83140</v>
      </c>
      <c r="AR32" s="302">
        <v>129.30000000000001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8" t="s">
        <v>504</v>
      </c>
      <c r="AL33" s="1139"/>
      <c r="AM33" s="1139"/>
      <c r="AN33" s="1140"/>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8" t="s">
        <v>505</v>
      </c>
      <c r="AL34" s="1139"/>
      <c r="AM34" s="1139"/>
      <c r="AN34" s="1140"/>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8" t="s">
        <v>506</v>
      </c>
      <c r="AL35" s="1139"/>
      <c r="AM35" s="1139"/>
      <c r="AN35" s="1140"/>
      <c r="AO35" s="300">
        <v>803294</v>
      </c>
      <c r="AP35" s="300">
        <v>88791</v>
      </c>
      <c r="AQ35" s="301">
        <v>26106</v>
      </c>
      <c r="AR35" s="302">
        <v>240.1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8" t="s">
        <v>507</v>
      </c>
      <c r="AL36" s="1139"/>
      <c r="AM36" s="1139"/>
      <c r="AN36" s="1140"/>
      <c r="AO36" s="300">
        <v>4189</v>
      </c>
      <c r="AP36" s="300">
        <v>463</v>
      </c>
      <c r="AQ36" s="301">
        <v>4689</v>
      </c>
      <c r="AR36" s="302">
        <v>-90.1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8" t="s">
        <v>508</v>
      </c>
      <c r="AL37" s="1139"/>
      <c r="AM37" s="1139"/>
      <c r="AN37" s="1140"/>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41" t="s">
        <v>509</v>
      </c>
      <c r="AL38" s="1142"/>
      <c r="AM38" s="1142"/>
      <c r="AN38" s="1143"/>
      <c r="AO38" s="303">
        <v>2295</v>
      </c>
      <c r="AP38" s="303">
        <v>254</v>
      </c>
      <c r="AQ38" s="304">
        <v>7</v>
      </c>
      <c r="AR38" s="292">
        <v>3528.6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41" t="s">
        <v>510</v>
      </c>
      <c r="AL39" s="1142"/>
      <c r="AM39" s="1142"/>
      <c r="AN39" s="1143"/>
      <c r="AO39" s="300">
        <v>-43421</v>
      </c>
      <c r="AP39" s="300">
        <v>-4799</v>
      </c>
      <c r="AQ39" s="301">
        <v>-2038</v>
      </c>
      <c r="AR39" s="302">
        <v>135.5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8" t="s">
        <v>511</v>
      </c>
      <c r="AL40" s="1139"/>
      <c r="AM40" s="1139"/>
      <c r="AN40" s="1140"/>
      <c r="AO40" s="300">
        <v>-1695344</v>
      </c>
      <c r="AP40" s="300">
        <v>-187393</v>
      </c>
      <c r="AQ40" s="301">
        <v>-74354</v>
      </c>
      <c r="AR40" s="302">
        <v>152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4" t="s">
        <v>287</v>
      </c>
      <c r="AL41" s="1145"/>
      <c r="AM41" s="1145"/>
      <c r="AN41" s="1146"/>
      <c r="AO41" s="300">
        <v>795667</v>
      </c>
      <c r="AP41" s="300">
        <v>87948</v>
      </c>
      <c r="AQ41" s="301">
        <v>38106</v>
      </c>
      <c r="AR41" s="302">
        <v>130.80000000000001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3" t="s">
        <v>481</v>
      </c>
      <c r="AN49" s="1135" t="s">
        <v>514</v>
      </c>
      <c r="AO49" s="1136"/>
      <c r="AP49" s="1136"/>
      <c r="AQ49" s="1136"/>
      <c r="AR49" s="113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1152803</v>
      </c>
      <c r="AN51" s="322">
        <v>111221</v>
      </c>
      <c r="AO51" s="323">
        <v>-22.3</v>
      </c>
      <c r="AP51" s="324">
        <v>126525</v>
      </c>
      <c r="AQ51" s="325">
        <v>35.299999999999997</v>
      </c>
      <c r="AR51" s="326">
        <v>-57.6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554351</v>
      </c>
      <c r="AN52" s="330">
        <v>53483</v>
      </c>
      <c r="AO52" s="331">
        <v>-50.1</v>
      </c>
      <c r="AP52" s="332">
        <v>67052</v>
      </c>
      <c r="AQ52" s="333">
        <v>25.8</v>
      </c>
      <c r="AR52" s="334">
        <v>-75.900000000000006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1271513</v>
      </c>
      <c r="AN53" s="322">
        <v>126017</v>
      </c>
      <c r="AO53" s="323">
        <v>13.3</v>
      </c>
      <c r="AP53" s="324">
        <v>122054</v>
      </c>
      <c r="AQ53" s="325">
        <v>-3.5</v>
      </c>
      <c r="AR53" s="326">
        <v>16.8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698769</v>
      </c>
      <c r="AN54" s="330">
        <v>69254</v>
      </c>
      <c r="AO54" s="331">
        <v>29.5</v>
      </c>
      <c r="AP54" s="332">
        <v>68298</v>
      </c>
      <c r="AQ54" s="333">
        <v>1.9</v>
      </c>
      <c r="AR54" s="334">
        <v>27.6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1022873</v>
      </c>
      <c r="AN55" s="322">
        <v>104599</v>
      </c>
      <c r="AO55" s="323">
        <v>-17</v>
      </c>
      <c r="AP55" s="324">
        <v>111644</v>
      </c>
      <c r="AQ55" s="325">
        <v>-8.5</v>
      </c>
      <c r="AR55" s="326">
        <v>-8.5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529040</v>
      </c>
      <c r="AN56" s="330">
        <v>54100</v>
      </c>
      <c r="AO56" s="331">
        <v>-21.9</v>
      </c>
      <c r="AP56" s="332">
        <v>66606</v>
      </c>
      <c r="AQ56" s="333">
        <v>-2.5</v>
      </c>
      <c r="AR56" s="334">
        <v>-19.399999999999999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1808250</v>
      </c>
      <c r="AN57" s="322">
        <v>192040</v>
      </c>
      <c r="AO57" s="323">
        <v>83.6</v>
      </c>
      <c r="AP57" s="324">
        <v>127917</v>
      </c>
      <c r="AQ57" s="325">
        <v>14.6</v>
      </c>
      <c r="AR57" s="326">
        <v>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684288</v>
      </c>
      <c r="AN58" s="330">
        <v>72673</v>
      </c>
      <c r="AO58" s="331">
        <v>34.299999999999997</v>
      </c>
      <c r="AP58" s="332">
        <v>69746</v>
      </c>
      <c r="AQ58" s="333">
        <v>4.7</v>
      </c>
      <c r="AR58" s="334">
        <v>29.6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1532821</v>
      </c>
      <c r="AN59" s="322">
        <v>169429</v>
      </c>
      <c r="AO59" s="323">
        <v>-11.8</v>
      </c>
      <c r="AP59" s="324">
        <v>135931</v>
      </c>
      <c r="AQ59" s="325">
        <v>6.3</v>
      </c>
      <c r="AR59" s="326">
        <v>-18.100000000000001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916203</v>
      </c>
      <c r="AN60" s="330">
        <v>101271</v>
      </c>
      <c r="AO60" s="331">
        <v>39.4</v>
      </c>
      <c r="AP60" s="332">
        <v>75320</v>
      </c>
      <c r="AQ60" s="333">
        <v>8</v>
      </c>
      <c r="AR60" s="334">
        <v>31.4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1357652</v>
      </c>
      <c r="AN61" s="337">
        <v>140661</v>
      </c>
      <c r="AO61" s="338">
        <v>9.1999999999999993</v>
      </c>
      <c r="AP61" s="339">
        <v>124814</v>
      </c>
      <c r="AQ61" s="340">
        <v>8.8000000000000007</v>
      </c>
      <c r="AR61" s="326">
        <v>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676530</v>
      </c>
      <c r="AN62" s="330">
        <v>70156</v>
      </c>
      <c r="AO62" s="331">
        <v>6.2</v>
      </c>
      <c r="AP62" s="332">
        <v>69404</v>
      </c>
      <c r="AQ62" s="333">
        <v>7.6</v>
      </c>
      <c r="AR62" s="334">
        <v>-1.4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MVAowizRiXdNrjrcAjrC9UOIhkrPexvF6uaJryyCnqQoSqkDhS9+1MeUH8m8OOi2fneAvBY6Rpndo4HnaO6wA==" saltValue="lLqNGVto3mgLpot3ZO2o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S2CyF1oypYiR2mwsw/DkyWc7/U1QOfG2BOE3TXCFhK8v8sMHqBlqFtSKa4EW9wPjS9low7Tv46B7aIIx7o7slA==" saltValue="UrMgb1lt4Iac01kntoxd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boMtz5LtmNVpMDdPkRJzts9bE1i35abL7fj9eMaVvHI6Ir/j/wIh6EvJ84WGJvEFFP5UiSWg8fRlt1QQ9ejlw==" saltValue="bCm8zgXIQUTkobaGCPBo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7" t="s">
        <v>3</v>
      </c>
      <c r="D47" s="1147"/>
      <c r="E47" s="1148"/>
      <c r="F47" s="11">
        <v>26.46</v>
      </c>
      <c r="G47" s="12">
        <v>29.14</v>
      </c>
      <c r="H47" s="12">
        <v>33.14</v>
      </c>
      <c r="I47" s="12">
        <v>34.94</v>
      </c>
      <c r="J47" s="13">
        <v>34.51</v>
      </c>
    </row>
    <row r="48" spans="2:10" ht="57.75" customHeight="1" x14ac:dyDescent="0.15">
      <c r="B48" s="14"/>
      <c r="C48" s="1149" t="s">
        <v>4</v>
      </c>
      <c r="D48" s="1149"/>
      <c r="E48" s="1150"/>
      <c r="F48" s="15">
        <v>5.03</v>
      </c>
      <c r="G48" s="16">
        <v>10.24</v>
      </c>
      <c r="H48" s="16">
        <v>7.29</v>
      </c>
      <c r="I48" s="16">
        <v>5.35</v>
      </c>
      <c r="J48" s="17">
        <v>9.27</v>
      </c>
    </row>
    <row r="49" spans="2:10" ht="57.75" customHeight="1" thickBot="1" x14ac:dyDescent="0.2">
      <c r="B49" s="18"/>
      <c r="C49" s="1151" t="s">
        <v>5</v>
      </c>
      <c r="D49" s="1151"/>
      <c r="E49" s="1152"/>
      <c r="F49" s="19" t="s">
        <v>533</v>
      </c>
      <c r="G49" s="20">
        <v>8.58</v>
      </c>
      <c r="H49" s="20" t="s">
        <v>534</v>
      </c>
      <c r="I49" s="20" t="s">
        <v>535</v>
      </c>
      <c r="J49" s="21">
        <v>3.7</v>
      </c>
    </row>
    <row r="50" spans="2:10" x14ac:dyDescent="0.15"/>
  </sheetData>
  <sheetProtection algorithmName="SHA-512" hashValue="Oj6pBua76tiXd+okYz+ENooNcw4T432hFrb158PBMbyBgZMSBteF5OjWDa2y45I0gSOlVyMAAwi4OGhfhC3tRA==" saltValue="2RlfNNOFkjzkBg5nnonY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2026-03-05T01:56:40Z</cp:lastPrinted>
  <dcterms:created xsi:type="dcterms:W3CDTF">2026-02-26T09:41:30Z</dcterms:created>
  <dcterms:modified xsi:type="dcterms:W3CDTF">2026-03-22T22:54:14Z</dcterms:modified>
  <cp:category/>
</cp:coreProperties>
</file>