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rui.miyachi\Desktop\"/>
    </mc:Choice>
  </mc:AlternateContent>
  <xr:revisionPtr revIDLastSave="0" documentId="8_{15E8B44C-820C-46C3-931E-BBA812E683BC}" xr6:coauthVersionLast="46" xr6:coauthVersionMax="46" xr10:uidLastSave="{00000000-0000-0000-0000-000000000000}"/>
  <bookViews>
    <workbookView xWindow="1860" yWindow="1860" windowWidth="21600" windowHeight="11385" tabRatio="964"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81029"/>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C37" i="9"/>
  <c r="BE36" i="9"/>
  <c r="AM36"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l="1"/>
  <c r="BE35" i="9" s="1"/>
  <c r="BW34" i="9" l="1"/>
  <c r="BW35" i="9" s="1"/>
  <c r="BW36" i="9" s="1"/>
  <c r="BW37" i="9" s="1"/>
  <c r="BW38" i="9" s="1"/>
  <c r="BW39" i="9" s="1"/>
  <c r="BW40" i="9" s="1"/>
  <c r="BW41" i="9" s="1"/>
  <c r="BW42" i="9" s="1"/>
  <c r="BW43" i="9" s="1"/>
  <c r="CO34" i="9" s="1"/>
  <c r="CO35" i="9" s="1"/>
  <c r="CO36" i="9" s="1"/>
  <c r="CO37" i="9" s="1"/>
  <c r="CO38" i="9" s="1"/>
  <c r="CO39" i="9" s="1"/>
  <c r="CO40" i="9" s="1"/>
</calcChain>
</file>

<file path=xl/sharedStrings.xml><?xml version="1.0" encoding="utf-8"?>
<sst xmlns="http://schemas.openxmlformats.org/spreadsheetml/2006/main" count="1039" uniqueCount="577">
  <si>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</si>
  <si>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</si>
  <si>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</si>
  <si>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</si>
  <si>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</si>
  <si>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</si>
  <si>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</si>
  <si>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</si>
  <si>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</si>
  <si>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</si>
  <si>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</si>
  <si>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</si>
  <si>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</si>
  <si>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</si>
  <si>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</si>
  <si>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</si>
  <si>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</si>
  <si>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</si>
  <si>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</si>
  <si>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</si>
  <si>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</si>
  <si>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</si>
  <si>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</si>
  <si>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</si>
  <si>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</si>
  <si>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</si>
  <si>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</si>
  <si>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</si>
  <si>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</si>
  <si>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</si>
  <si>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</si>
  <si>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</si>
  <si>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</si>
  <si>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</si>
  <si>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</si>
  <si>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</si>
  <si>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</si>
  <si>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</si>
  <si>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</si>
  <si>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</si>
  <si>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</si>
  <si>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</si>
  <si>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</si>
  <si>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</si>
  <si>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</si>
  <si>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</si>
  <si>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</si>
  <si>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</si>
  <si>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</si>
  <si>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</si>
  <si>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</si>
  <si>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</si>
  <si>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</si>
  <si>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</si>
  <si>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</si>
  <si>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</si>
  <si>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</si>
  <si>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</si>
  <si>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</si>
  <si>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</si>
  <si>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</si>
  <si>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</si>
  <si>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</si>
  <si>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</si>
  <si>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</si>
  <si>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</si>
  <si>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</si>
  <si>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</si>
  <si>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</si>
  <si>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</si>
  <si>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</si>
  <si>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</si>
  <si>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</si>
  <si>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</si>
  <si>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</si>
  <si>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</si>
  <si>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</si>
  <si>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</si>
  <si>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</si>
  <si>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</si>
  <si>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</si>
  <si>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</si>
  <si>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</si>
  <si>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</si>
  <si>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</si>
  <si>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</si>
  <si>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</si>
  <si>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</si>
  <si>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</si>
  <si>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</si>
  <si>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</si>
  <si>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</si>
  <si>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</si>
  <si>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</si>
  <si>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</si>
  <si>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</si>
  <si>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</si>
  <si>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</si>
  <si>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</si>
  <si>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</si>
  <si>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</si>
  <si>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</si>
  <si>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</si>
  <si>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</si>
  <si>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</si>
  <si>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</si>
  <si>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</si>
  <si>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</si>
  <si>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</si>
  <si>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</si>
  <si>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</si>
  <si>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</si>
  <si>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</si>
  <si>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</si>
  <si>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</si>
  <si>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</si>
  <si>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</si>
  <si>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</si>
  <si>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</si>
  <si>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</si>
  <si>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</si>
  <si>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</si>
  <si>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</si>
  <si>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</si>
  <si>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</si>
  <si>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</si>
  <si>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</si>
  <si>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</si>
  <si>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</si>
  <si>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</si>
  <si>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</si>
  <si>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</si>
  <si>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</si>
  <si>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</si>
  <si>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</si>
  <si>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-3.1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</si>
  <si>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</si>
  <si>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</si>
  <si>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</si>
  <si>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</si>
  <si>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</si>
  <si>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</si>
  <si>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</si>
  <si>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</si>
  <si>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</si>
  <si>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</si>
  <si>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</si>
  <si>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</si>
  <si>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</si>
  <si>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</si>
  <si>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</si>
  <si>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</si>
  <si>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</si>
  <si>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</si>
  <si>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</si>
  <si>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</si>
  <si>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</si>
  <si>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</si>
  <si>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</si>
  <si>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</si>
  <si>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</si>
  <si>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</si>
  <si>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</si>
  <si>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</si>
  <si>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</si>
  <si>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</si>
  <si>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</si>
  <si>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</si>
  <si>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</si>
  <si>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</si>
  <si>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</si>
  <si>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</si>
  <si>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</si>
  <si>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</si>
  <si>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</si>
  <si>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</si>
  <si>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</si>
  <si>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</si>
  <si>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</si>
  <si>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</si>
  <si>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</si>
  <si>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</si>
  <si>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</si>
  <si>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</si>
  <si>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</si>
  <si>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</si>
  <si>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</si>
  <si>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</si>
  <si>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</si>
  <si>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</si>
  <si>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</si>
  <si>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</si>
  <si>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</si>
  <si>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</si>
  <si>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</si>
  <si>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新潟県阿賀町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</si>
  <si>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</si>
  <si>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</si>
  <si>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</si>
  <si>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</si>
  <si>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</si>
  <si>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</si>
  <si>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</si>
  <si>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</si>
  <si>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</si>
  <si>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</si>
  <si>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</si>
  <si>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</si>
  <si>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</si>
  <si>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</si>
  <si>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</si>
  <si>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</si>
  <si>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</si>
  <si>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</si>
  <si>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</si>
  <si>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</si>
  <si>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</si>
  <si>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</si>
  <si>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</si>
  <si>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</si>
  <si>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</si>
  <si>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</si>
  <si>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</si>
  <si>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</si>
  <si>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</si>
  <si>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</si>
  <si>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</si>
  <si>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</si>
  <si>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</si>
  <si>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</si>
  <si>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</si>
  <si>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</si>
  <si>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</si>
  <si>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</si>
  <si>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</si>
  <si>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</si>
  <si>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</si>
  <si>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</si>
  <si>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</si>
  <si>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</si>
  <si>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</si>
  <si>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</si>
  <si>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</si>
  <si>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</si>
  <si>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</si>
  <si>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</si>
  <si>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</si>
  <si>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</si>
  <si>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</si>
  <si>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</si>
  <si>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</si>
  <si>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</si>
  <si>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</si>
  <si>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</si>
  <si>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</si>
  <si>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</si>
  <si>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</si>
  <si>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</si>
  <si>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</si>
  <si>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</si>
  <si>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</si>
  <si>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</si>
  <si>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</si>
  <si>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</si>
  <si>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</si>
  <si>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</si>
  <si>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</si>
  <si>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</si>
  <si>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</si>
  <si>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</si>
  <si>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</si>
  <si>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</si>
  <si>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</si>
  <si>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</si>
  <si>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</si>
  <si>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</si>
  <si>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</si>
  <si>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</si>
  <si>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</si>
  <si>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</si>
  <si>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</si>
  <si>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</si>
  <si>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</si>
  <si>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</si>
  <si>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</si>
  <si>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</si>
  <si>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</si>
  <si>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</si>
  <si>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</si>
  <si>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</si>
  <si>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</si>
  <si>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</si>
  <si>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</si>
  <si>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</si>
  <si>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</si>
  <si>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</si>
  <si>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</si>
  <si>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</si>
  <si>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</si>
  <si>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</si>
  <si>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</si>
  <si>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</si>
  <si>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</si>
  <si>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</si>
  <si>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</si>
  <si>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</si>
  <si>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</si>
  <si>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</si>
  <si>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</si>
  <si>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</si>
  <si>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</si>
  <si>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</si>
  <si>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</si>
  <si>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</si>
  <si>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</si>
  <si>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</si>
  <si>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</si>
  <si>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</si>
  <si>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</si>
  <si>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</si>
  <si>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</si>
  <si>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</si>
  <si>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</si>
  <si>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</si>
  <si>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</si>
  <si>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</si>
  <si>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</si>
  <si>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</si>
  <si>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</si>
  <si>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</si>
  <si>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</si>
  <si>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</si>
  <si>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</si>
  <si>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</si>
  <si>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</si>
  <si>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</si>
  <si>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</si>
  <si>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</si>
  <si>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</si>
  <si>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</si>
  <si>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</si>
  <si>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</si>
  <si>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</si>
  <si>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新潟県阿賀町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</si>
  <si>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</si>
  <si>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</si>
  <si>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</si>
  <si>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</si>
  <si>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</si>
  <si>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</si>
  <si>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</si>
  <si>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</si>
  <si>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</si>
  <si>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</si>
  <si>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</si>
  <si>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</si>
  <si>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</si>
  <si>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</si>
  <si>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</si>
  <si>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</si>
  <si>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</si>
  <si>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</si>
  <si>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</si>
  <si>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</si>
  <si>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</si>
  <si>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町営スキー場事業特別会計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</si>
  <si>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</si>
  <si>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</si>
  <si>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</si>
  <si>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</si>
  <si>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</si>
  <si>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</si>
  <si>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</si>
  <si>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</si>
  <si>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</si>
  <si>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</si>
  <si>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</si>
  <si>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</si>
  <si>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</si>
  <si>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</si>
  <si>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</si>
  <si>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</si>
  <si>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</si>
  <si>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</si>
  <si>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</si>
  <si>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</si>
  <si>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</si>
  <si>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</si>
  <si>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</si>
  <si>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</si>
  <si>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</si>
  <si>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</si>
  <si>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</si>
  <si>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</si>
  <si>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</si>
  <si>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</si>
  <si>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</si>
  <si>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</si>
  <si>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</si>
  <si>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</si>
  <si>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</si>
  <si>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</si>
  <si>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</si>
  <si>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</si>
  <si>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</si>
  <si>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</si>
  <si>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</si>
  <si>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</si>
  <si>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</si>
  <si>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</si>
  <si>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</si>
  <si>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</si>
  <si>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</si>
  <si>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</si>
  <si>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</si>
  <si>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</si>
  <si>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</si>
  <si>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</si>
  <si>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</si>
  <si>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</si>
  <si>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</si>
  <si>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</si>
  <si>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</si>
  <si>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</si>
  <si>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</si>
  <si>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</si>
  <si>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</si>
  <si>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</si>
  <si>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</si>
  <si>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</si>
  <si>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</si>
  <si>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</si>
  <si>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</si>
  <si>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</si>
  <si>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</si>
  <si>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</si>
  <si>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</si>
  <si>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</si>
  <si>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</si>
  <si>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</si>
  <si>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</si>
  <si>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</si>
  <si>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</si>
  <si>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</si>
  <si>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</si>
  <si>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</si>
  <si>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</si>
  <si>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</si>
  <si>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</si>
  <si>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</si>
  <si>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</si>
  <si>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</si>
  <si>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</si>
  <si>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</si>
  <si>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</si>
  <si>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</si>
  <si>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</si>
  <si>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</si>
  <si>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</si>
  <si>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</si>
  <si>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</si>
  <si>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</si>
  <si>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</si>
  <si>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</si>
  <si>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</si>
  <si>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</si>
  <si>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</si>
  <si>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</si>
  <si>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</si>
  <si>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</si>
  <si>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</si>
  <si>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</si>
  <si>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</si>
  <si>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</si>
  <si>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</si>
  <si>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</si>
  <si>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</si>
  <si>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</si>
  <si>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</si>
  <si>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</si>
  <si>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</si>
  <si>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</si>
  <si>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</si>
  <si>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</si>
  <si>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</si>
  <si>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</si>
  <si>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</si>
  <si>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</si>
  <si>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</si>
  <si>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</si>
  <si>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</si>
  <si>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</si>
  <si>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</si>
  <si>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</si>
  <si>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</si>
  <si>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</si>
  <si>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</si>
  <si>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</si>
  <si>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</si>
  <si>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</si>
  <si>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</si>
  <si>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</si>
  <si>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</si>
  <si>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</si>
  <si>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</si>
  <si>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</si>
  <si>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</si>
  <si>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</si>
  <si>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</si>
  <si>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</si>
  <si>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</si>
  <si>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</si>
  <si>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</si>
  <si>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</si>
  <si>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</si>
  <si>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</si>
  <si>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</si>
  <si>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</si>
  <si>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</si>
  <si>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</si>
  <si>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</si>
  <si>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</si>
  <si>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</si>
  <si>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</si>
  <si>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</si>
  <si>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</si>
  <si>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</si>
  <si>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</si>
  <si>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</si>
  <si>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</si>
  <si>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</si>
  <si>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</si>
  <si>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</si>
  <si>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</si>
  <si>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2.40</t>
  </si>
  <si>
    <t>一般会計</t>
  </si>
  <si>
    <t>水道事業会計</t>
  </si>
  <si>
    <t>介護保険特別会計(保険事業勘定）</t>
  </si>
  <si>
    <t>国民健康保険特別会計</t>
  </si>
  <si>
    <t>診療所特別会計</t>
  </si>
  <si>
    <t>介護保険特別会計(サービス事業勘定）</t>
  </si>
  <si>
    <t>下水道事業特別会計</t>
  </si>
  <si>
    <t>簡易水道事業特別会計</t>
  </si>
  <si>
    <t>その他会計（赤字）</t>
  </si>
  <si>
    <t>その他会計（黒字）</t>
  </si>
  <si>
    <t>さくら福祉保健事務組合
　【一般会計】</t>
  </si>
  <si>
    <t>さくら福祉保健事務組合
　【病院事業会計】</t>
  </si>
  <si>
    <t>新潟県中東福祉事務組合【一般会計】</t>
    <rPh sb="12" eb="14">
      <t>イッパン</t>
    </rPh>
    <rPh sb="14" eb="16">
      <t>カイケイ</t>
    </rPh>
    <phoneticPr fontId="2"/>
  </si>
  <si>
    <t>五泉地域衛生施設組合【一般会計】</t>
    <rPh sb="11" eb="13">
      <t>イッパン</t>
    </rPh>
    <rPh sb="13" eb="15">
      <t>カイケイ</t>
    </rPh>
    <phoneticPr fontId="2"/>
  </si>
  <si>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</si>
  <si>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</si>
  <si>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</si>
  <si>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</si>
  <si>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</si>
  <si>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</si>
  <si>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</si>
  <si>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</si>
  <si>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阿賀の里</t>
    <rPh sb="0" eb="2">
      <t>アガ</t>
    </rPh>
    <rPh sb="3" eb="4">
      <t>サト</t>
    </rPh>
    <phoneticPr fontId="2"/>
  </si>
  <si>
    <t>奥阿賀観光㈱</t>
    <rPh sb="0" eb="1">
      <t>オク</t>
    </rPh>
    <rPh sb="1" eb="3">
      <t>アガ</t>
    </rPh>
    <rPh sb="3" eb="5">
      <t>カンコウ</t>
    </rPh>
    <phoneticPr fontId="2"/>
  </si>
  <si>
    <t>㈶上川農業振興公社</t>
    <rPh sb="1" eb="3">
      <t>カミカワ</t>
    </rPh>
    <rPh sb="3" eb="5">
      <t>ノウギョウ</t>
    </rPh>
    <rPh sb="5" eb="7">
      <t>シンコウ</t>
    </rPh>
    <rPh sb="7" eb="9">
      <t>コウシャ</t>
    </rPh>
    <phoneticPr fontId="2"/>
  </si>
  <si>
    <t>㈱上川温泉</t>
    <rPh sb="1" eb="3">
      <t>カミカワ</t>
    </rPh>
    <rPh sb="3" eb="5">
      <t>オンセン</t>
    </rPh>
    <phoneticPr fontId="2"/>
  </si>
  <si>
    <t>㈶三川農業振興公社</t>
    <rPh sb="1" eb="3">
      <t>ミカワ</t>
    </rPh>
    <rPh sb="3" eb="5">
      <t>ノウギョウ</t>
    </rPh>
    <rPh sb="5" eb="7">
      <t>シンコウ</t>
    </rPh>
    <rPh sb="7" eb="9">
      <t>コウシャ</t>
    </rPh>
    <phoneticPr fontId="2"/>
  </si>
  <si>
    <t>㈱ホテルみかわ</t>
  </si>
  <si>
    <t>㈳阿賀町観光振興機構</t>
    <rPh sb="1" eb="4">
      <t>アガマチ</t>
    </rPh>
    <rPh sb="4" eb="6">
      <t>カンコウ</t>
    </rPh>
    <rPh sb="6" eb="8">
      <t>シンコウ</t>
    </rPh>
    <rPh sb="8" eb="10">
      <t>キコウ</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</si>
  <si>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</si>
  <si>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</si>
  <si>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</si>
  <si>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</si>
  <si>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</si>
  <si>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</si>
  <si>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</si>
  <si>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</si>
  <si>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</si>
  <si>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</si>
  <si>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類似団体と比較して高い水準にある。これは、当町が広大で急峻な地理的条件下にあり、かつ点在する集落が多いため、町道や水道施設等、生活するうえで必要不可欠なインフラ整備に係る投資ウエイトが多く、これらに対する財源の多くを起債に頼らなければならない状況であることが要因である。今後も消防本部の移転や情報ネットワーク端末の更新など、大規模事業が控えていることから、合併特例期間終了後の財政運営を視野に、町債の繰上償還の実施や新規発行の抑制等地方債の適正な管理を図る。地方債の繰上償還及び新規発行の抑制を引き続き行うほか、公営企業会計への繰出金が比率の悪化に大きく影響していることから、基本料金の統一化による収入の増額及び歳出の削減により繰出金の抑制を図る。</t>
    <rPh sb="0" eb="2">
      <t>ジッシツ</t>
    </rPh>
    <rPh sb="2" eb="5">
      <t>コウサイヒ</t>
    </rPh>
    <rPh sb="5" eb="7">
      <t>ヒリツ</t>
    </rPh>
    <rPh sb="7" eb="8">
      <t>オヨ</t>
    </rPh>
    <rPh sb="9" eb="11">
      <t>ショウライ</t>
    </rPh>
    <rPh sb="11" eb="13">
      <t>フタン</t>
    </rPh>
    <rPh sb="13" eb="15">
      <t>ヒリツ</t>
    </rPh>
    <rPh sb="17" eb="19">
      <t>ルイジ</t>
    </rPh>
    <rPh sb="19" eb="21">
      <t>ダンタイ</t>
    </rPh>
    <rPh sb="22" eb="24">
      <t>ヒカク</t>
    </rPh>
    <rPh sb="26" eb="27">
      <t>タカ</t>
    </rPh>
    <rPh sb="28" eb="30">
      <t>スイジュン</t>
    </rPh>
    <rPh sb="152" eb="154">
      <t>コンゴ</t>
    </rPh>
    <rPh sb="264" eb="265">
      <t>ヒ</t>
    </rPh>
    <rPh sb="266" eb="267">
      <t>ツヅ</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</si>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</sst>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extLst>
            <c:ext xmlns:c16="http://schemas.microsoft.com/office/drawing/2014/chart" uri="{C3380CC4-5D6E-409C-BE32-E72D297353CC}">
              <c16:uniqueId val="{00000000-6383-4129-9E95-6BDCA92728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155312</c:v>
                </c:pt>
                <c:pt idx="1">
                  <c:v>172803</c:v>
                </c:pt>
                <c:pt idx="2">
                  <c:v>162826</c:v>
                </c:pt>
                <c:pt idx="3">
                  <c:v>139152</c:v>
                </c:pt>
                <c:pt idx="4">
                  <c:v>164890</c:v>
                </c:pt>
              </c:numCache>
            </c:numRef>
          </c:val>
          <c:smooth val="0"/>
          <c:extLst>
            <c:ext xmlns:c16="http://schemas.microsoft.com/office/drawing/2014/chart" uri="{C3380CC4-5D6E-409C-BE32-E72D297353CC}">
              <c16:uniqueId val="{00000001-6383-4129-9E95-6BDCA92728C5}"/>
            </c:ext>
          </c:extLst>
        </c:ser>
        <c:dLbls>
          <c:showLegendKey val="0"/>
          <c:showVal val="0"/>
          <c:showCatName val="0"/>
          <c:showSerName val="0"/>
          <c:showPercent val="0"/>
          <c:showBubbleSize val="0"/>
        </c:dLbls>
        <c:marker val="1"/>
        <c:smooth val="0"/>
        <c:axId val="100995840"/>
        <c:axId val="100997376"/>
      </c:lineChart>
      <c:catAx>
        <c:axId val="10099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97376"/>
        <c:crosses val="autoZero"/>
        <c:auto val="1"/>
        <c:lblAlgn val="ctr"/>
        <c:lblOffset val="100"/>
        <c:tickLblSkip val="1"/>
        <c:tickMarkSkip val="1"/>
        <c:noMultiLvlLbl val="0"/>
      </c:catAx>
      <c:valAx>
        <c:axId val="1009973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9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4.16</c:v>
                </c:pt>
                <c:pt idx="1">
                  <c:v>5.97</c:v>
                </c:pt>
                <c:pt idx="2">
                  <c:v>5.19</c:v>
                </c:pt>
                <c:pt idx="3">
                  <c:v>4.93</c:v>
                </c:pt>
                <c:pt idx="4">
                  <c:v>4.5999999999999996</c:v>
                </c:pt>
              </c:numCache>
            </c:numRef>
          </c:val>
          <c:extLst>
            <c:ext xmlns:c16="http://schemas.microsoft.com/office/drawing/2014/chart" uri="{C3380CC4-5D6E-409C-BE32-E72D297353CC}">
              <c16:uniqueId val="{00000000-57B8-4392-BD30-A52293588F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5.03</c:v>
                </c:pt>
                <c:pt idx="1">
                  <c:v>8.4700000000000006</c:v>
                </c:pt>
                <c:pt idx="2">
                  <c:v>13.87</c:v>
                </c:pt>
                <c:pt idx="3">
                  <c:v>12.04</c:v>
                </c:pt>
                <c:pt idx="4">
                  <c:v>16.559999999999999</c:v>
                </c:pt>
              </c:numCache>
            </c:numRef>
          </c:val>
          <c:extLst>
            <c:ext xmlns:c16="http://schemas.microsoft.com/office/drawing/2014/chart" uri="{C3380CC4-5D6E-409C-BE32-E72D297353CC}">
              <c16:uniqueId val="{00000001-57B8-4392-BD30-A52293588F76}"/>
            </c:ext>
          </c:extLst>
        </c:ser>
        <c:dLbls>
          <c:showLegendKey val="0"/>
          <c:showVal val="0"/>
          <c:showCatName val="0"/>
          <c:showSerName val="0"/>
          <c:showPercent val="0"/>
          <c:showBubbleSize val="0"/>
        </c:dLbls>
        <c:gapWidth val="250"/>
        <c:overlap val="100"/>
        <c:axId val="114363776"/>
        <c:axId val="114394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c:v>
                </c:pt>
                <c:pt idx="1">
                  <c:v>7</c:v>
                </c:pt>
                <c:pt idx="2">
                  <c:v>6.74</c:v>
                </c:pt>
                <c:pt idx="3">
                  <c:v>0.56000000000000005</c:v>
                </c:pt>
                <c:pt idx="4">
                  <c:v>10.86</c:v>
                </c:pt>
              </c:numCache>
            </c:numRef>
          </c:val>
          <c:smooth val="0"/>
          <c:extLst>
            <c:ext xmlns:c16="http://schemas.microsoft.com/office/drawing/2014/chart" uri="{C3380CC4-5D6E-409C-BE32-E72D297353CC}">
              <c16:uniqueId val="{00000002-57B8-4392-BD30-A52293588F76}"/>
            </c:ext>
          </c:extLst>
        </c:ser>
        <c:dLbls>
          <c:showLegendKey val="0"/>
          <c:showVal val="0"/>
          <c:showCatName val="0"/>
          <c:showSerName val="0"/>
          <c:showPercent val="0"/>
          <c:showBubbleSize val="0"/>
        </c:dLbls>
        <c:marker val="1"/>
        <c:smooth val="0"/>
        <c:axId val="114363776"/>
        <c:axId val="114394624"/>
      </c:lineChart>
      <c:catAx>
        <c:axId val="1143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394624"/>
        <c:crosses val="autoZero"/>
        <c:auto val="1"/>
        <c:lblAlgn val="ctr"/>
        <c:lblOffset val="100"/>
        <c:tickLblSkip val="1"/>
        <c:tickMarkSkip val="1"/>
        <c:noMultiLvlLbl val="0"/>
      </c:catAx>
      <c:valAx>
        <c:axId val="11439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6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c:v>
                </c:pt>
                <c:pt idx="2">
                  <c:v>#N/A</c:v>
                </c:pt>
                <c:pt idx="3">
                  <c:v>0.42</c:v>
                </c:pt>
                <c:pt idx="4">
                  <c:v>#N/A</c:v>
                </c:pt>
                <c:pt idx="5">
                  <c:v>0.53</c:v>
                </c:pt>
                <c:pt idx="6">
                  <c:v>#N/A</c:v>
                </c:pt>
                <c:pt idx="7">
                  <c:v>0.73</c:v>
                </c:pt>
                <c:pt idx="8">
                  <c:v>#N/A</c:v>
                </c:pt>
                <c:pt idx="9">
                  <c:v>0</c:v>
                </c:pt>
              </c:numCache>
            </c:numRef>
          </c:val>
          <c:extLst>
            <c:ext xmlns:c16="http://schemas.microsoft.com/office/drawing/2014/chart" uri="{C3380CC4-5D6E-409C-BE32-E72D297353CC}">
              <c16:uniqueId val="{00000000-E16C-40CF-B5BD-B7611E3B8F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6C-40CF-B5BD-B7611E3B8FD7}"/>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E16C-40CF-B5BD-B7611E3B8FD7}"/>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E16C-40CF-B5BD-B7611E3B8FD7}"/>
            </c:ext>
          </c:extLst>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E16C-40CF-B5BD-B7611E3B8FD7}"/>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0.1</c:v>
                </c:pt>
                <c:pt idx="4">
                  <c:v>#N/A</c:v>
                </c:pt>
                <c:pt idx="5">
                  <c:v>0.08</c:v>
                </c:pt>
                <c:pt idx="6">
                  <c:v>#N/A</c:v>
                </c:pt>
                <c:pt idx="7">
                  <c:v>0.03</c:v>
                </c:pt>
                <c:pt idx="8">
                  <c:v>#N/A</c:v>
                </c:pt>
                <c:pt idx="9">
                  <c:v>0.04</c:v>
                </c:pt>
              </c:numCache>
            </c:numRef>
          </c:val>
          <c:extLst>
            <c:ext xmlns:c16="http://schemas.microsoft.com/office/drawing/2014/chart" uri="{C3380CC4-5D6E-409C-BE32-E72D297353CC}">
              <c16:uniqueId val="{00000005-E16C-40CF-B5BD-B7611E3B8FD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0.02</c:v>
                </c:pt>
                <c:pt idx="4">
                  <c:v>#N/A</c:v>
                </c:pt>
                <c:pt idx="5">
                  <c:v>0.2</c:v>
                </c:pt>
                <c:pt idx="6">
                  <c:v>#N/A</c:v>
                </c:pt>
                <c:pt idx="7">
                  <c:v>0.2</c:v>
                </c:pt>
                <c:pt idx="8">
                  <c:v>#N/A</c:v>
                </c:pt>
                <c:pt idx="9">
                  <c:v>0.22</c:v>
                </c:pt>
              </c:numCache>
            </c:numRef>
          </c:val>
          <c:extLst>
            <c:ext xmlns:c16="http://schemas.microsoft.com/office/drawing/2014/chart" uri="{C3380CC4-5D6E-409C-BE32-E72D297353CC}">
              <c16:uniqueId val="{00000006-E16C-40CF-B5BD-B7611E3B8FD7}"/>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7-E16C-40CF-B5BD-B7611E3B8F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2.06</c:v>
                </c:pt>
                <c:pt idx="2">
                  <c:v>#N/A</c:v>
                </c:pt>
                <c:pt idx="3">
                  <c:v>1.98</c:v>
                </c:pt>
                <c:pt idx="4">
                  <c:v>#N/A</c:v>
                </c:pt>
                <c:pt idx="5">
                  <c:v>1.85</c:v>
                </c:pt>
                <c:pt idx="6">
                  <c:v>#N/A</c:v>
                </c:pt>
                <c:pt idx="7">
                  <c:v>0.87</c:v>
                </c:pt>
                <c:pt idx="8">
                  <c:v>#N/A</c:v>
                </c:pt>
                <c:pt idx="9">
                  <c:v>1.38</c:v>
                </c:pt>
              </c:numCache>
            </c:numRef>
          </c:val>
          <c:extLst>
            <c:ext xmlns:c16="http://schemas.microsoft.com/office/drawing/2014/chart" uri="{C3380CC4-5D6E-409C-BE32-E72D297353CC}">
              <c16:uniqueId val="{00000008-E16C-40CF-B5BD-B7611E3B8F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4.13</c:v>
                </c:pt>
                <c:pt idx="2">
                  <c:v>#N/A</c:v>
                </c:pt>
                <c:pt idx="3">
                  <c:v>5.85</c:v>
                </c:pt>
                <c:pt idx="4">
                  <c:v>#N/A</c:v>
                </c:pt>
                <c:pt idx="5">
                  <c:v>5.0999999999999996</c:v>
                </c:pt>
                <c:pt idx="6">
                  <c:v>#N/A</c:v>
                </c:pt>
                <c:pt idx="7">
                  <c:v>4.9000000000000004</c:v>
                </c:pt>
                <c:pt idx="8">
                  <c:v>#N/A</c:v>
                </c:pt>
                <c:pt idx="9">
                  <c:v>4.55</c:v>
                </c:pt>
              </c:numCache>
            </c:numRef>
          </c:val>
          <c:extLst>
            <c:ext xmlns:c16="http://schemas.microsoft.com/office/drawing/2014/chart" uri="{C3380CC4-5D6E-409C-BE32-E72D297353CC}">
              <c16:uniqueId val="{00000009-E16C-40CF-B5BD-B7611E3B8FD7}"/>
            </c:ext>
          </c:extLst>
        </c:ser>
        <c:dLbls>
          <c:showLegendKey val="0"/>
          <c:showVal val="0"/>
          <c:showCatName val="0"/>
          <c:showSerName val="0"/>
          <c:showPercent val="0"/>
          <c:showBubbleSize val="0"/>
        </c:dLbls>
        <c:gapWidth val="150"/>
        <c:overlap val="100"/>
        <c:axId val="114488448"/>
        <c:axId val="114489984"/>
      </c:barChart>
      <c:catAx>
        <c:axId val="11448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89984"/>
        <c:crosses val="autoZero"/>
        <c:auto val="1"/>
        <c:lblAlgn val="ctr"/>
        <c:lblOffset val="100"/>
        <c:tickLblSkip val="1"/>
        <c:tickMarkSkip val="1"/>
        <c:noMultiLvlLbl val="0"/>
      </c:catAx>
      <c:valAx>
        <c:axId val="11448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88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2511</c:v>
                </c:pt>
                <c:pt idx="5">
                  <c:v>2504</c:v>
                </c:pt>
                <c:pt idx="8">
                  <c:v>2574</c:v>
                </c:pt>
                <c:pt idx="11">
                  <c:v>2636</c:v>
                </c:pt>
                <c:pt idx="14">
                  <c:v>2811</c:v>
                </c:pt>
              </c:numCache>
            </c:numRef>
          </c:val>
          <c:extLst>
            <c:ext xmlns:c16="http://schemas.microsoft.com/office/drawing/2014/chart" uri="{C3380CC4-5D6E-409C-BE32-E72D297353CC}">
              <c16:uniqueId val="{00000000-6296-4A1A-8E01-692B2EDF72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96-4A1A-8E01-692B2EDF72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c:v>
                </c:pt>
                <c:pt idx="3">
                  <c:v>9</c:v>
                </c:pt>
                <c:pt idx="6">
                  <c:v>10</c:v>
                </c:pt>
                <c:pt idx="9">
                  <c:v>7</c:v>
                </c:pt>
                <c:pt idx="12">
                  <c:v>7</c:v>
                </c:pt>
              </c:numCache>
            </c:numRef>
          </c:val>
          <c:extLst>
            <c:ext xmlns:c16="http://schemas.microsoft.com/office/drawing/2014/chart" uri="{C3380CC4-5D6E-409C-BE32-E72D297353CC}">
              <c16:uniqueId val="{00000002-6296-4A1A-8E01-692B2EDF72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3-6296-4A1A-8E01-692B2EDF72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998</c:v>
                </c:pt>
                <c:pt idx="3">
                  <c:v>936</c:v>
                </c:pt>
                <c:pt idx="6">
                  <c:v>926</c:v>
                </c:pt>
                <c:pt idx="9">
                  <c:v>877</c:v>
                </c:pt>
                <c:pt idx="12">
                  <c:v>859</c:v>
                </c:pt>
              </c:numCache>
            </c:numRef>
          </c:val>
          <c:extLst>
            <c:ext xmlns:c16="http://schemas.microsoft.com/office/drawing/2014/chart" uri="{C3380CC4-5D6E-409C-BE32-E72D297353CC}">
              <c16:uniqueId val="{00000004-6296-4A1A-8E01-692B2EDF72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96-4A1A-8E01-692B2EDF72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96-4A1A-8E01-692B2EDF72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2731</c:v>
                </c:pt>
                <c:pt idx="3">
                  <c:v>2738</c:v>
                </c:pt>
                <c:pt idx="6">
                  <c:v>2846</c:v>
                </c:pt>
                <c:pt idx="9">
                  <c:v>2892</c:v>
                </c:pt>
                <c:pt idx="12">
                  <c:v>2613</c:v>
                </c:pt>
              </c:numCache>
            </c:numRef>
          </c:val>
          <c:extLst>
            <c:ext xmlns:c16="http://schemas.microsoft.com/office/drawing/2014/chart" uri="{C3380CC4-5D6E-409C-BE32-E72D297353CC}">
              <c16:uniqueId val="{00000007-6296-4A1A-8E01-692B2EDF72EB}"/>
            </c:ext>
          </c:extLst>
        </c:ser>
        <c:dLbls>
          <c:showLegendKey val="0"/>
          <c:showVal val="0"/>
          <c:showCatName val="0"/>
          <c:showSerName val="0"/>
          <c:showPercent val="0"/>
          <c:showBubbleSize val="0"/>
        </c:dLbls>
        <c:gapWidth val="100"/>
        <c:overlap val="100"/>
        <c:axId val="102241024"/>
        <c:axId val="10224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1248</c:v>
                </c:pt>
                <c:pt idx="2">
                  <c:v>#N/A</c:v>
                </c:pt>
                <c:pt idx="3">
                  <c:v>#N/A</c:v>
                </c:pt>
                <c:pt idx="4">
                  <c:v>1180</c:v>
                </c:pt>
                <c:pt idx="5">
                  <c:v>#N/A</c:v>
                </c:pt>
                <c:pt idx="6">
                  <c:v>#N/A</c:v>
                </c:pt>
                <c:pt idx="7">
                  <c:v>1209</c:v>
                </c:pt>
                <c:pt idx="8">
                  <c:v>#N/A</c:v>
                </c:pt>
                <c:pt idx="9">
                  <c:v>#N/A</c:v>
                </c:pt>
                <c:pt idx="10">
                  <c:v>1141</c:v>
                </c:pt>
                <c:pt idx="11">
                  <c:v>#N/A</c:v>
                </c:pt>
                <c:pt idx="12">
                  <c:v>#N/A</c:v>
                </c:pt>
                <c:pt idx="13">
                  <c:v>670</c:v>
                </c:pt>
                <c:pt idx="14">
                  <c:v>#N/A</c:v>
                </c:pt>
              </c:numCache>
            </c:numRef>
          </c:val>
          <c:smooth val="0"/>
          <c:extLst>
            <c:ext xmlns:c16="http://schemas.microsoft.com/office/drawing/2014/chart" uri="{C3380CC4-5D6E-409C-BE32-E72D297353CC}">
              <c16:uniqueId val="{00000008-6296-4A1A-8E01-692B2EDF72EB}"/>
            </c:ext>
          </c:extLst>
        </c:ser>
        <c:dLbls>
          <c:showLegendKey val="0"/>
          <c:showVal val="0"/>
          <c:showCatName val="0"/>
          <c:showSerName val="0"/>
          <c:showPercent val="0"/>
          <c:showBubbleSize val="0"/>
        </c:dLbls>
        <c:marker val="1"/>
        <c:smooth val="0"/>
        <c:axId val="102241024"/>
        <c:axId val="102242944"/>
      </c:lineChart>
      <c:catAx>
        <c:axId val="1022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242944"/>
        <c:crosses val="autoZero"/>
        <c:auto val="1"/>
        <c:lblAlgn val="ctr"/>
        <c:lblOffset val="100"/>
        <c:tickLblSkip val="1"/>
        <c:tickMarkSkip val="1"/>
        <c:noMultiLvlLbl val="0"/>
      </c:catAx>
      <c:valAx>
        <c:axId val="10224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4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23264</c:v>
                </c:pt>
                <c:pt idx="5">
                  <c:v>22194</c:v>
                </c:pt>
                <c:pt idx="8">
                  <c:v>21332</c:v>
                </c:pt>
                <c:pt idx="11">
                  <c:v>20908</c:v>
                </c:pt>
                <c:pt idx="14">
                  <c:v>19750</c:v>
                </c:pt>
              </c:numCache>
            </c:numRef>
          </c:val>
          <c:extLst>
            <c:ext xmlns:c16="http://schemas.microsoft.com/office/drawing/2014/chart" uri="{C3380CC4-5D6E-409C-BE32-E72D297353CC}">
              <c16:uniqueId val="{00000000-782E-4C52-8253-F59B76A080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580</c:v>
                </c:pt>
                <c:pt idx="5">
                  <c:v>486</c:v>
                </c:pt>
                <c:pt idx="8">
                  <c:v>376</c:v>
                </c:pt>
                <c:pt idx="11">
                  <c:v>302</c:v>
                </c:pt>
                <c:pt idx="14">
                  <c:v>281</c:v>
                </c:pt>
              </c:numCache>
            </c:numRef>
          </c:val>
          <c:extLst>
            <c:ext xmlns:c16="http://schemas.microsoft.com/office/drawing/2014/chart" uri="{C3380CC4-5D6E-409C-BE32-E72D297353CC}">
              <c16:uniqueId val="{00000001-782E-4C52-8253-F59B76A080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879</c:v>
                </c:pt>
                <c:pt idx="5">
                  <c:v>1391</c:v>
                </c:pt>
                <c:pt idx="8">
                  <c:v>1898</c:v>
                </c:pt>
                <c:pt idx="11">
                  <c:v>2025</c:v>
                </c:pt>
                <c:pt idx="14">
                  <c:v>2521</c:v>
                </c:pt>
              </c:numCache>
            </c:numRef>
          </c:val>
          <c:extLst>
            <c:ext xmlns:c16="http://schemas.microsoft.com/office/drawing/2014/chart" uri="{C3380CC4-5D6E-409C-BE32-E72D297353CC}">
              <c16:uniqueId val="{00000002-782E-4C52-8253-F59B76A080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2E-4C52-8253-F59B76A080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2E-4C52-8253-F59B76A080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c:v>
                </c:pt>
                <c:pt idx="3">
                  <c:v>18</c:v>
                </c:pt>
                <c:pt idx="6">
                  <c:v>17</c:v>
                </c:pt>
                <c:pt idx="9">
                  <c:v>17</c:v>
                </c:pt>
                <c:pt idx="12">
                  <c:v>16</c:v>
                </c:pt>
              </c:numCache>
            </c:numRef>
          </c:val>
          <c:extLst>
            <c:ext xmlns:c16="http://schemas.microsoft.com/office/drawing/2014/chart" uri="{C3380CC4-5D6E-409C-BE32-E72D297353CC}">
              <c16:uniqueId val="{00000005-782E-4C52-8253-F59B76A080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3446</c:v>
                </c:pt>
                <c:pt idx="3">
                  <c:v>3293</c:v>
                </c:pt>
                <c:pt idx="6">
                  <c:v>3103</c:v>
                </c:pt>
                <c:pt idx="9">
                  <c:v>3053</c:v>
                </c:pt>
                <c:pt idx="12">
                  <c:v>2864</c:v>
                </c:pt>
              </c:numCache>
            </c:numRef>
          </c:val>
          <c:extLst>
            <c:ext xmlns:c16="http://schemas.microsoft.com/office/drawing/2014/chart" uri="{C3380CC4-5D6E-409C-BE32-E72D297353CC}">
              <c16:uniqueId val="{00000006-782E-4C52-8253-F59B76A080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38</c:v>
                </c:pt>
                <c:pt idx="3">
                  <c:v>41</c:v>
                </c:pt>
                <c:pt idx="6">
                  <c:v>37</c:v>
                </c:pt>
                <c:pt idx="9">
                  <c:v>35</c:v>
                </c:pt>
                <c:pt idx="12">
                  <c:v>32</c:v>
                </c:pt>
              </c:numCache>
            </c:numRef>
          </c:val>
          <c:extLst>
            <c:ext xmlns:c16="http://schemas.microsoft.com/office/drawing/2014/chart" uri="{C3380CC4-5D6E-409C-BE32-E72D297353CC}">
              <c16:uniqueId val="{00000007-782E-4C52-8253-F59B76A080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10279</c:v>
                </c:pt>
                <c:pt idx="3">
                  <c:v>10262</c:v>
                </c:pt>
                <c:pt idx="6">
                  <c:v>10210</c:v>
                </c:pt>
                <c:pt idx="9">
                  <c:v>9926</c:v>
                </c:pt>
                <c:pt idx="12">
                  <c:v>9699</c:v>
                </c:pt>
              </c:numCache>
            </c:numRef>
          </c:val>
          <c:extLst>
            <c:ext xmlns:c16="http://schemas.microsoft.com/office/drawing/2014/chart" uri="{C3380CC4-5D6E-409C-BE32-E72D297353CC}">
              <c16:uniqueId val="{00000008-782E-4C52-8253-F59B76A080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53</c:v>
                </c:pt>
                <c:pt idx="3">
                  <c:v>40</c:v>
                </c:pt>
                <c:pt idx="6">
                  <c:v>27</c:v>
                </c:pt>
                <c:pt idx="9">
                  <c:v>16</c:v>
                </c:pt>
                <c:pt idx="12">
                  <c:v>9</c:v>
                </c:pt>
              </c:numCache>
            </c:numRef>
          </c:val>
          <c:extLst>
            <c:ext xmlns:c16="http://schemas.microsoft.com/office/drawing/2014/chart" uri="{C3380CC4-5D6E-409C-BE32-E72D297353CC}">
              <c16:uniqueId val="{00000009-782E-4C52-8253-F59B76A080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23987</c:v>
                </c:pt>
                <c:pt idx="3">
                  <c:v>23307</c:v>
                </c:pt>
                <c:pt idx="6">
                  <c:v>22457</c:v>
                </c:pt>
                <c:pt idx="9">
                  <c:v>20791</c:v>
                </c:pt>
                <c:pt idx="12">
                  <c:v>19187</c:v>
                </c:pt>
              </c:numCache>
            </c:numRef>
          </c:val>
          <c:extLst>
            <c:ext xmlns:c16="http://schemas.microsoft.com/office/drawing/2014/chart" uri="{C3380CC4-5D6E-409C-BE32-E72D297353CC}">
              <c16:uniqueId val="{0000000A-782E-4C52-8253-F59B76A0801D}"/>
            </c:ext>
          </c:extLst>
        </c:ser>
        <c:dLbls>
          <c:showLegendKey val="0"/>
          <c:showVal val="0"/>
          <c:showCatName val="0"/>
          <c:showSerName val="0"/>
          <c:showPercent val="0"/>
          <c:showBubbleSize val="0"/>
        </c:dLbls>
        <c:gapWidth val="100"/>
        <c:overlap val="100"/>
        <c:axId val="89887488"/>
        <c:axId val="89889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13101</c:v>
                </c:pt>
                <c:pt idx="2">
                  <c:v>#N/A</c:v>
                </c:pt>
                <c:pt idx="3">
                  <c:v>#N/A</c:v>
                </c:pt>
                <c:pt idx="4">
                  <c:v>12892</c:v>
                </c:pt>
                <c:pt idx="5">
                  <c:v>#N/A</c:v>
                </c:pt>
                <c:pt idx="6">
                  <c:v>#N/A</c:v>
                </c:pt>
                <c:pt idx="7">
                  <c:v>12246</c:v>
                </c:pt>
                <c:pt idx="8">
                  <c:v>#N/A</c:v>
                </c:pt>
                <c:pt idx="9">
                  <c:v>#N/A</c:v>
                </c:pt>
                <c:pt idx="10">
                  <c:v>10602</c:v>
                </c:pt>
                <c:pt idx="11">
                  <c:v>#N/A</c:v>
                </c:pt>
                <c:pt idx="12">
                  <c:v>#N/A</c:v>
                </c:pt>
                <c:pt idx="13">
                  <c:v>9256</c:v>
                </c:pt>
                <c:pt idx="14">
                  <c:v>#N/A</c:v>
                </c:pt>
              </c:numCache>
            </c:numRef>
          </c:val>
          <c:smooth val="0"/>
          <c:extLst>
            <c:ext xmlns:c16="http://schemas.microsoft.com/office/drawing/2014/chart" uri="{C3380CC4-5D6E-409C-BE32-E72D297353CC}">
              <c16:uniqueId val="{0000000B-782E-4C52-8253-F59B76A0801D}"/>
            </c:ext>
          </c:extLst>
        </c:ser>
        <c:dLbls>
          <c:showLegendKey val="0"/>
          <c:showVal val="0"/>
          <c:showCatName val="0"/>
          <c:showSerName val="0"/>
          <c:showPercent val="0"/>
          <c:showBubbleSize val="0"/>
        </c:dLbls>
        <c:marker val="1"/>
        <c:smooth val="0"/>
        <c:axId val="89887488"/>
        <c:axId val="89889408"/>
      </c:lineChart>
      <c:catAx>
        <c:axId val="8988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889408"/>
        <c:crosses val="autoZero"/>
        <c:auto val="1"/>
        <c:lblAlgn val="ctr"/>
        <c:lblOffset val="100"/>
        <c:tickLblSkip val="1"/>
        <c:tickMarkSkip val="1"/>
        <c:noMultiLvlLbl val="0"/>
      </c:catAx>
      <c:valAx>
        <c:axId val="8988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88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{E543792B-4CBC-45D8-BED2-38F305F36A6B}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01C-4EED-AC22-21AA38AE47A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{D396A311-524B-4089-B6E4-BF8350C43A2A}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01C-4EED-AC22-21AA38AE47A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{9651B7DB-426E-4A58-83D6-13DCF99D9B4A}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01C-4EED-AC22-21AA38AE47A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{D75433F3-9D4A-43C0-9D10-47DE849F7097}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01C-4EED-AC22-21AA38AE47A4}"/>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{DBEBD8BC-AEF1-4C89-BE9E-20A1AC819CEA}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01C-4EED-AC22-21AA38AE47A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01C-4EED-AC22-21AA38AE47A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{C6B87456-D7D1-4895-9048-532B3D9BB2E9}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01C-4EED-AC22-21AA38AE47A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{BA431564-B3BD-4BDA-8AB8-6EA6C80D1CC3}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01C-4EED-AC22-21AA38AE47A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{A9E8FF64-584B-487F-B752-D86B8B0EE84D}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01C-4EED-AC22-21AA38AE47A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{CF1D37D6-2344-4B46-ABC0-B77A486AA8B7}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01C-4EED-AC22-21AA38AE47A4}"/>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{7CC39194-3006-48BD-BEC1-0485EE69DCC3}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01C-4EED-AC22-21AA38AE47A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01C-4EED-AC22-21AA38AE47A4}"/>
            </c:ext>
          </c:extLst>
        </c:ser>
        <c:dLbls>
          <c:showLegendKey val="0"/>
          <c:showVal val="0"/>
          <c:showCatName val="0"/>
          <c:showSerName val="0"/>
          <c:showPercent val="0"/>
          <c:showBubbleSize val="0"/>
        </c:dLbls>
        <c:axId val="115175808"/>
        <c:axId val="115177728"/>
      </c:scatterChart>
      <c:valAx>
        <c:axId val="115175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77728"/>
        <c:crosses val="autoZero"/>
        <c:crossBetween val="midCat"/>
      </c:valAx>
      <c:valAx>
        <c:axId val="1151777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17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{35EB631C-9CFF-4D43-844C-45DF7271B80D}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FD0-4319-9570-C2FB3239897E}"/>
                </c:ext>
              </c:extLst>
            </c:dLbl>
            <c:dLbl>
              <c:idx val="1"/>
              <c:layout>
                <c:manualLayout>
                  <c:x val="-2.6384523412001679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{E4DDB09F-9457-432C-9036-FD2520069E74}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FD0-4319-9570-C2FB3239897E}"/>
                </c:ext>
              </c:extLst>
            </c:dLbl>
            <c:dLbl>
              <c:idx val="2"/>
              <c:layout>
                <c:manualLayout>
                  <c:x val="-3.7026401111625751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{F0B74868-4752-4019-B743-1310BC6DEB97}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FD0-4319-9570-C2FB3239897E}"/>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{63DF8C57-0EFC-43D1-93DF-F83637BFC4E8}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FD0-4319-9570-C2FB3239897E}"/>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{43488681-26A6-41F9-B238-0C8FBAF50A57}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FD0-4319-9570-C2FB3239897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18.100000000000001</c:v>
                </c:pt>
                <c:pt idx="1">
                  <c:v>17.600000000000001</c:v>
                </c:pt>
                <c:pt idx="2">
                  <c:v>17.399999999999999</c:v>
                </c:pt>
                <c:pt idx="3">
                  <c:v>16.7</c:v>
                </c:pt>
                <c:pt idx="4">
                  <c:v>14.4</c:v>
                </c:pt>
              </c:numCache>
            </c:numRef>
          </c:xVal>
          <c:yVal>
            <c:numRef>
              <c:f>公会計指標分析・財政指標組合せ分析表!$K$73:$O$73</c:f>
              <c:numCache>
                <c:formatCode>#,##0.0;"▲ "#,##0.0</c:formatCode>
                <c:ptCount val="5"/>
                <c:pt idx="0">
                  <c:v>195.8</c:v>
                </c:pt>
                <c:pt idx="1">
                  <c:v>181.2</c:v>
                </c:pt>
                <c:pt idx="2">
                  <c:v>172.4</c:v>
                </c:pt>
                <c:pt idx="3">
                  <c:v>154</c:v>
                </c:pt>
                <c:pt idx="4">
                  <c:v>133.19999999999999</c:v>
                </c:pt>
              </c:numCache>
            </c:numRef>
          </c:yVal>
          <c:smooth val="0"/>
          <c:extLst>
            <c:ext xmlns:c16="http://schemas.microsoft.com/office/drawing/2014/chart" uri="{C3380CC4-5D6E-409C-BE32-E72D297353CC}">
              <c16:uniqueId val="{00000005-DFD0-4319-9570-C2FB3239897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{BE24E75F-CE81-46D0-AF6B-81B234DDAAA1}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FD0-4319-9570-C2FB3239897E}"/>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{D330C25F-7F39-4E6B-A603-F18B3ECD78E4}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FD0-4319-9570-C2FB3239897E}"/>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{CD832B80-C5E2-4C94-8195-48E8987409E9}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FD0-4319-9570-C2FB3239897E}"/>
                </c:ext>
              </c:extLst>
            </c:dLbl>
            <c:dLbl>
              <c:idx val="3"/>
              <c:layout>
                <c:manualLayout>
                  <c:x val="-3.702640111162577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{A0FCF08E-F12D-445B-9BEB-00236D20C7E4}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FD0-4319-9570-C2FB3239897E}"/>
                </c:ext>
              </c:extLst>
            </c:dLbl>
            <c:dLbl>
              <c:idx val="4"/>
              <c:layout>
                <c:manualLayout>
                  <c:x val="-2.6384523412001679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{33254A9C-FAC2-4757-BE40-3A69BC2698F1}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FD0-4319-9570-C2FB3239897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extLst>
            <c:ext xmlns:c16="http://schemas.microsoft.com/office/drawing/2014/chart" uri="{C3380CC4-5D6E-409C-BE32-E72D297353CC}">
              <c16:uniqueId val="{0000000B-DFD0-4319-9570-C2FB3239897E}"/>
            </c:ext>
          </c:extLst>
        </c:ser>
        <c:dLbls>
          <c:showLegendKey val="0"/>
          <c:showVal val="0"/>
          <c:showCatName val="0"/>
          <c:showSerName val="0"/>
          <c:showPercent val="0"/>
          <c:showBubbleSize val="0"/>
        </c:dLbls>
        <c:axId val="115256704"/>
        <c:axId val="115262976"/>
      </c:scatterChart>
      <c:valAx>
        <c:axId val="115256704"/>
        <c:scaling>
          <c:orientation val="minMax"/>
          <c:max val="18.900000000000002"/>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62976"/>
        <c:crosses val="autoZero"/>
        <c:crossBetween val="midCat"/>
      </c:valAx>
      <c:valAx>
        <c:axId val="115262976"/>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25670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12,137
12,097
952.89
14,539,909
14,067,044
446,748
9,706,437
19,187,212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人口の減少と急速な高齢化に加え、町内に基盤となる産業が乏しいことから税収等の大きな伸びは期待できず、財政力指数は全国平均を大きく下回り、最低水準で推移している。 </a:t>
          </a:r>
        </a:p>
        <a:p>
          <a:r>
            <a:rPr kumimoji="1" lang="ja-JP" altLang="en-US" sz="1300">
              <a:latin typeface="ＭＳ Ｐゴシック"/>
            </a:rPr>
            <a:t>  人件費の削減や遊休施設の再利用による建設事業費の抑制、類似する事業の統廃合等、歳出の削減に取り組むとともに、町税の徴収対策の強化など自主財源の確保を図る等、財政基盤の強化に取り組む。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155046</xdr:rowOff>
    </xdr:from>
    <xdr:to>
      <xdr:col>4</xdr:col>
      <xdr:colOff>482600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988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155046</xdr:rowOff>
    </xdr:from>
    <xdr:to>
      <xdr:col>3</xdr:col>
      <xdr:colOff>279400</xdr:colOff>
      <xdr:row>44</xdr:row>
      <xdr:rowOff>155046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988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104246</xdr:rowOff>
    </xdr:from>
    <xdr:to>
      <xdr:col>3</xdr:col>
      <xdr:colOff>330200</xdr:colOff>
      <xdr:row>45</xdr:row>
      <xdr:rowOff>34396</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6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19173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104246</xdr:rowOff>
    </xdr:from>
    <xdr:to>
      <xdr:col>2</xdr:col>
      <xdr:colOff>127000</xdr:colOff>
      <xdr:row>45</xdr:row>
      <xdr:rowOff>34396</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6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19173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と比較し６．０ポイント改善した。良化の要因は、普通交付税が前年度比較で増額となり、分母である経常一般財源総額が増額となったことによるものである。近年、下水道会計の公債費減少に伴い繰出金も減少し、経常収支比率も良化傾向にあったが、</a:t>
          </a:r>
          <a:r>
            <a:rPr kumimoji="1" lang="ja-JP" altLang="ja-JP" sz="1100">
              <a:solidFill>
                <a:schemeClr val="dk1"/>
              </a:solidFill>
              <a:effectLst/>
              <a:latin typeface="+mn-lt"/>
              <a:ea typeface="+mn-ea"/>
              <a:cs typeface="+mn-cs"/>
            </a:rPr>
            <a:t>景気の低迷や人口減により町税の減収が続いていることに加え、下水道会計における長寿命化事業実施による普通建設事業費の増額や、平成２８年度から始まる普通交付税の段階的縮減により経常収支比率は悪化していくものと推測される。引き続き行政改革による経常的経費の更なる削減を進めるほか、町債については繰上償還の実施や新規発行の抑制等適切な地方債管理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166158</xdr:rowOff>
    </xdr:from>
    <xdr:to>
      <xdr:col>7</xdr:col>
      <xdr:colOff>152400</xdr:colOff>
      <xdr:row>62</xdr:row>
      <xdr:rowOff>64558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5315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64558</xdr:rowOff>
    </xdr:from>
    <xdr:to>
      <xdr:col>6</xdr:col>
      <xdr:colOff>0</xdr:colOff>
      <xdr:row>62</xdr:row>
      <xdr:rowOff>68580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9445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48471</xdr:rowOff>
    </xdr:from>
    <xdr:to>
      <xdr:col>4</xdr:col>
      <xdr:colOff>482600</xdr:colOff>
      <xdr:row>62</xdr:row>
      <xdr:rowOff>68580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7837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48471</xdr:rowOff>
    </xdr:from>
    <xdr:to>
      <xdr:col>3</xdr:col>
      <xdr:colOff>279400</xdr:colOff>
      <xdr:row>62</xdr:row>
      <xdr:rowOff>157056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7837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a:extLst>
            <a:ext uri="{FF2B5EF4-FFF2-40B4-BE49-F238E27FC236}">
              <a16:creationId xmlns:a16="http://schemas.microsoft.com/office/drawing/2014/main" id="{00000000-0008-0000-0300-000092000000}"/>
            </a:ext>
          </a:extLst>
        </xdr:cNvPr>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115358</xdr:rowOff>
    </xdr:from>
    <xdr:to>
      <xdr:col>7</xdr:col>
      <xdr:colOff>203200</xdr:colOff>
      <xdr:row>61</xdr:row>
      <xdr:rowOff>45508</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902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131885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13758</xdr:rowOff>
    </xdr:from>
    <xdr:to>
      <xdr:col>6</xdr:col>
      <xdr:colOff>50800</xdr:colOff>
      <xdr:row>62</xdr:row>
      <xdr:rowOff>115358</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100135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169121</xdr:rowOff>
    </xdr:from>
    <xdr:to>
      <xdr:col>3</xdr:col>
      <xdr:colOff>330200</xdr:colOff>
      <xdr:row>62</xdr:row>
      <xdr:rowOff>99271</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84048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61" name="円/楕円 160">
          <a:extLst>
            <a:ext uri="{FF2B5EF4-FFF2-40B4-BE49-F238E27FC236}">
              <a16:creationId xmlns:a16="http://schemas.microsoft.com/office/drawing/2014/main" id="{00000000-0008-0000-0300-0000A1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[383,829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月の町村合併により、旧町村の職員・施設等を引き継いだことによって人件費及び施設の維持修繕に要する経費が多額となっており、類似団体の平均を大きく上回っている。 </a:t>
          </a:r>
          <a:endParaRPr lang="ja-JP" altLang="ja-JP" sz="1400">
            <a:effectLst/>
          </a:endParaRPr>
        </a:p>
        <a:p>
          <a:r>
            <a:rPr kumimoji="1" lang="ja-JP" altLang="ja-JP" sz="1100">
              <a:solidFill>
                <a:schemeClr val="dk1"/>
              </a:solidFill>
              <a:effectLst/>
              <a:latin typeface="+mn-lt"/>
              <a:ea typeface="+mn-ea"/>
              <a:cs typeface="+mn-cs"/>
            </a:rPr>
            <a:t>　阿賀町集中改革プラン（Ｈ</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）により、定員管理の目標値（目標</a:t>
          </a:r>
          <a:r>
            <a:rPr kumimoji="1" lang="en-US" altLang="ja-JP" sz="1100">
              <a:solidFill>
                <a:schemeClr val="dk1"/>
              </a:solidFill>
              <a:effectLst/>
              <a:latin typeface="+mn-lt"/>
              <a:ea typeface="+mn-ea"/>
              <a:cs typeface="+mn-cs"/>
            </a:rPr>
            <a:t>327</a:t>
          </a:r>
          <a:r>
            <a:rPr kumimoji="1" lang="ja-JP" altLang="ja-JP" sz="1100">
              <a:solidFill>
                <a:schemeClr val="dk1"/>
              </a:solidFill>
              <a:effectLst/>
              <a:latin typeface="+mn-lt"/>
              <a:ea typeface="+mn-ea"/>
              <a:cs typeface="+mn-cs"/>
            </a:rPr>
            <a:t>人のところ実績</a:t>
          </a:r>
          <a:r>
            <a:rPr kumimoji="1" lang="en-US" altLang="ja-JP" sz="1100">
              <a:solidFill>
                <a:schemeClr val="dk1"/>
              </a:solidFill>
              <a:effectLst/>
              <a:latin typeface="+mn-lt"/>
              <a:ea typeface="+mn-ea"/>
              <a:cs typeface="+mn-cs"/>
            </a:rPr>
            <a:t>329</a:t>
          </a:r>
          <a:r>
            <a:rPr kumimoji="1" lang="ja-JP" altLang="ja-JP" sz="1100">
              <a:solidFill>
                <a:schemeClr val="dk1"/>
              </a:solidFill>
              <a:effectLst/>
              <a:latin typeface="+mn-lt"/>
              <a:ea typeface="+mn-ea"/>
              <a:cs typeface="+mn-cs"/>
            </a:rPr>
            <a:t>人）はほぼ達成され、人件費の抑制が図られたが、広大な面積等地理的条件や厳しい気候条件に加えて、急激な人口減少が人口１人当たりの決算額の増加を生み出している。 </a:t>
          </a:r>
          <a:endParaRPr lang="ja-JP" altLang="ja-JP" sz="1400">
            <a:effectLst/>
          </a:endParaRPr>
        </a:p>
        <a:p>
          <a:r>
            <a:rPr kumimoji="1" lang="ja-JP" altLang="ja-JP" sz="1100">
              <a:solidFill>
                <a:schemeClr val="dk1"/>
              </a:solidFill>
              <a:effectLst/>
              <a:latin typeface="+mn-lt"/>
              <a:ea typeface="+mn-ea"/>
              <a:cs typeface="+mn-cs"/>
            </a:rPr>
            <a:t>　今後も引き続き職員数の定員適正管理を行い、事業計画においてはイニシャルコスト及びランニングコストを抑制し、歳出の削減を図る。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170683</xdr:rowOff>
    </xdr:from>
    <xdr:to>
      <xdr:col>7</xdr:col>
      <xdr:colOff>152400</xdr:colOff>
      <xdr:row>85</xdr:row>
      <xdr:rowOff>19500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572483"/>
          <a:ext cx="8382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107704</xdr:rowOff>
    </xdr:from>
    <xdr:to>
      <xdr:col>6</xdr:col>
      <xdr:colOff>0</xdr:colOff>
      <xdr:row>85</xdr:row>
      <xdr:rowOff>19500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09504"/>
          <a:ext cx="889000" cy="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107704</xdr:rowOff>
    </xdr:from>
    <xdr:to>
      <xdr:col>4</xdr:col>
      <xdr:colOff>482600</xdr:colOff>
      <xdr:row>84</xdr:row>
      <xdr:rowOff>141940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509504"/>
          <a:ext cx="889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141940</xdr:rowOff>
    </xdr:from>
    <xdr:to>
      <xdr:col>3</xdr:col>
      <xdr:colOff>279400</xdr:colOff>
      <xdr:row>85</xdr:row>
      <xdr:rowOff>37362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543740"/>
          <a:ext cx="889000" cy="6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119883</xdr:rowOff>
    </xdr:from>
    <xdr:to>
      <xdr:col>7</xdr:col>
      <xdr:colOff>203200</xdr:colOff>
      <xdr:row>85</xdr:row>
      <xdr:rowOff>50033</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5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91960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9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383,829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140150</xdr:rowOff>
    </xdr:from>
    <xdr:to>
      <xdr:col>6</xdr:col>
      <xdr:colOff>50800</xdr:colOff>
      <xdr:row>85</xdr:row>
      <xdr:rowOff>70300</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5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55077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2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393,908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56904</xdr:rowOff>
    </xdr:from>
    <xdr:to>
      <xdr:col>4</xdr:col>
      <xdr:colOff>533400</xdr:colOff>
      <xdr:row>84</xdr:row>
      <xdr:rowOff>158504</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143281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352,509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91140</xdr:rowOff>
    </xdr:from>
    <xdr:to>
      <xdr:col>3</xdr:col>
      <xdr:colOff>330200</xdr:colOff>
      <xdr:row>85</xdr:row>
      <xdr:rowOff>21290</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4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6067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7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369,535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158012</xdr:rowOff>
    </xdr:from>
    <xdr:to>
      <xdr:col>2</xdr:col>
      <xdr:colOff>127000</xdr:colOff>
      <xdr:row>85</xdr:row>
      <xdr:rowOff>88162</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5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72939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402,791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財政力が弱く、従前より人件費を抑制してきた経緯から、類似団体平均を下回っており、低い水準にある。今後も引き続き平均給与水準を考慮し、給与の適正化を図る。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83</xdr:row>
      <xdr:rowOff>87388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9134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82</xdr:row>
      <xdr:rowOff>132443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87</xdr:row>
      <xdr:rowOff>125488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156871"/>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125488</xdr:rowOff>
    </xdr:from>
    <xdr:to>
      <xdr:col>21</xdr:col>
      <xdr:colOff>0</xdr:colOff>
      <xdr:row>87</xdr:row>
      <xdr:rowOff>136979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416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74688</xdr:rowOff>
    </xdr:from>
    <xdr:to>
      <xdr:col>21</xdr:col>
      <xdr:colOff>50800</xdr:colOff>
      <xdr:row>88</xdr:row>
      <xdr:rowOff>4838</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15015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員適正化計画により職員数の削減を実施しており、その計画目標もほぼ達成した。しかし、それ以上に人口減少が急速にすすんでいることから、前年度より０．４ポイント悪化しており、依然として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今後は、年齢構成のバランスを保ちながら職員の新規採用の抑制を図る。また、繁忙期においては、所管課を超えた横断的な協力体制を整え、効率的な組織づくりを行い、適正な定員管理に努める。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149309</xdr:rowOff>
    </xdr:from>
    <xdr:to>
      <xdr:col>24</xdr:col>
      <xdr:colOff>558800</xdr:colOff>
      <xdr:row>67</xdr:row>
      <xdr:rowOff>10033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46500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142070</xdr:rowOff>
    </xdr:from>
    <xdr:to>
      <xdr:col>23</xdr:col>
      <xdr:colOff>406400</xdr:colOff>
      <xdr:row>66</xdr:row>
      <xdr:rowOff>149309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45777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128397</xdr:rowOff>
    </xdr:from>
    <xdr:to>
      <xdr:col>22</xdr:col>
      <xdr:colOff>203200</xdr:colOff>
      <xdr:row>66</xdr:row>
      <xdr:rowOff>142070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444097"/>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128397</xdr:rowOff>
    </xdr:from>
    <xdr:to>
      <xdr:col>21</xdr:col>
      <xdr:colOff>0</xdr:colOff>
      <xdr:row>66</xdr:row>
      <xdr:rowOff>150114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144409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130683</xdr:rowOff>
    </xdr:from>
    <xdr:to>
      <xdr:col>24</xdr:col>
      <xdr:colOff>609600</xdr:colOff>
      <xdr:row>67</xdr:row>
      <xdr:rowOff>60833</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14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26560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34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98509</xdr:rowOff>
    </xdr:from>
    <xdr:to>
      <xdr:col>23</xdr:col>
      <xdr:colOff>457200</xdr:colOff>
      <xdr:row>67</xdr:row>
      <xdr:rowOff>28659</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14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13436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50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91270</xdr:rowOff>
    </xdr:from>
    <xdr:to>
      <xdr:col>22</xdr:col>
      <xdr:colOff>254000</xdr:colOff>
      <xdr:row>67</xdr:row>
      <xdr:rowOff>21420</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14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6197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49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77597</xdr:rowOff>
    </xdr:from>
    <xdr:to>
      <xdr:col>21</xdr:col>
      <xdr:colOff>50800</xdr:colOff>
      <xdr:row>67</xdr:row>
      <xdr:rowOff>7747</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163974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4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99314</xdr:rowOff>
    </xdr:from>
    <xdr:to>
      <xdr:col>19</xdr:col>
      <xdr:colOff>533400</xdr:colOff>
      <xdr:row>67</xdr:row>
      <xdr:rowOff>29464</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14241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元利償還金の減額及び普通交付税の増額による標準財政規模の増額により、前年度に比べ</a:t>
          </a:r>
          <a:r>
            <a:rPr kumimoji="1" lang="ja-JP" altLang="en-US" sz="1300">
              <a:solidFill>
                <a:schemeClr val="dk1"/>
              </a:solidFill>
              <a:effectLst/>
              <a:latin typeface="+mn-lt"/>
              <a:ea typeface="+mn-ea"/>
              <a:cs typeface="+mn-cs"/>
            </a:rPr>
            <a:t>２．３</a:t>
          </a:r>
          <a:r>
            <a:rPr kumimoji="1" lang="ja-JP" altLang="ja-JP" sz="1300">
              <a:solidFill>
                <a:schemeClr val="dk1"/>
              </a:solidFill>
              <a:effectLst/>
              <a:latin typeface="+mn-lt"/>
              <a:ea typeface="+mn-ea"/>
              <a:cs typeface="+mn-cs"/>
            </a:rPr>
            <a:t>ポイント改善したが、依然として高い比率で推移しており、県内平均及び全国平均を上回っている。今後は合併算定替の段階的終了に伴い、比率の上昇が予想される。</a:t>
          </a:r>
          <a:endParaRPr lang="ja-JP" altLang="ja-JP" sz="1300">
            <a:effectLst/>
          </a:endParaRPr>
        </a:p>
        <a:p>
          <a:r>
            <a:rPr kumimoji="1" lang="ja-JP" altLang="ja-JP" sz="1300">
              <a:solidFill>
                <a:schemeClr val="dk1"/>
              </a:solidFill>
              <a:effectLst/>
              <a:latin typeface="+mn-lt"/>
              <a:ea typeface="+mn-ea"/>
              <a:cs typeface="+mn-cs"/>
            </a:rPr>
            <a:t>　消防本部の移転や情報ネットワーク端末の更新など、大規模事業が今後控えていることから、合併特例期間終了後の財政運営を視野に、町債の繰上償還の実施や新規発行の抑制等地方債の適正な管理を図る。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79163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138006</xdr:rowOff>
    </xdr:from>
    <xdr:to>
      <xdr:col>24</xdr:col>
      <xdr:colOff>558800</xdr:colOff>
      <xdr:row>43</xdr:row>
      <xdr:rowOff>151554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3890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151554</xdr:rowOff>
    </xdr:from>
    <xdr:to>
      <xdr:col>23</xdr:col>
      <xdr:colOff>406400</xdr:colOff>
      <xdr:row>44</xdr:row>
      <xdr:rowOff>36406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5239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36406</xdr:rowOff>
    </xdr:from>
    <xdr:to>
      <xdr:col>22</xdr:col>
      <xdr:colOff>203200</xdr:colOff>
      <xdr:row>44</xdr:row>
      <xdr:rowOff>52494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8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84244</xdr:rowOff>
    </xdr:from>
    <xdr:to>
      <xdr:col>22</xdr:col>
      <xdr:colOff>254000</xdr:colOff>
      <xdr:row>41</xdr:row>
      <xdr:rowOff>14394</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52494</xdr:rowOff>
    </xdr:from>
    <xdr:to>
      <xdr:col>21</xdr:col>
      <xdr:colOff>0</xdr:colOff>
      <xdr:row>44</xdr:row>
      <xdr:rowOff>92710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962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87206</xdr:rowOff>
    </xdr:from>
    <xdr:to>
      <xdr:col>24</xdr:col>
      <xdr:colOff>609600</xdr:colOff>
      <xdr:row>43</xdr:row>
      <xdr:rowOff>17356</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154533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100754</xdr:rowOff>
    </xdr:from>
    <xdr:to>
      <xdr:col>23</xdr:col>
      <xdr:colOff>457200</xdr:colOff>
      <xdr:row>44</xdr:row>
      <xdr:rowOff>30904</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15681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157056</xdr:rowOff>
    </xdr:from>
    <xdr:to>
      <xdr:col>22</xdr:col>
      <xdr:colOff>254000</xdr:colOff>
      <xdr:row>44</xdr:row>
      <xdr:rowOff>87206</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71983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1694</xdr:rowOff>
    </xdr:from>
    <xdr:to>
      <xdr:col>21</xdr:col>
      <xdr:colOff>50800</xdr:colOff>
      <xdr:row>44</xdr:row>
      <xdr:rowOff>103294</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88071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41910</xdr:rowOff>
    </xdr:from>
    <xdr:to>
      <xdr:col>19</xdr:col>
      <xdr:colOff>533400</xdr:colOff>
      <xdr:row>44</xdr:row>
      <xdr:rowOff>143510</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128287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上償還による地方債残高の減少及び普通交付税の増額により、前年度に比べ２０．８ポイント改善されたが、県内平均、全国平均と比べると依然として高い水準にあり、一般会計や公営企業会計の地方債残高が比率を悪化させている要因となっている。これは、当町が広大で急峻な地理的条件下にあり、かつ点在する集落が多いため、町道や水道施設等、生活するうえで必要不可欠なインフラ整備に係る投資ウエイトが多く、これらに対する財源の多くを起債に頼らなければならない状況であることが要因である。</a:t>
          </a:r>
          <a:endParaRPr lang="ja-JP" altLang="ja-JP" sz="1400">
            <a:effectLst/>
          </a:endParaRPr>
        </a:p>
        <a:p>
          <a:r>
            <a:rPr kumimoji="1" lang="ja-JP" altLang="ja-JP" sz="1100">
              <a:solidFill>
                <a:schemeClr val="dk1"/>
              </a:solidFill>
              <a:effectLst/>
              <a:latin typeface="+mn-lt"/>
              <a:ea typeface="+mn-ea"/>
              <a:cs typeface="+mn-cs"/>
            </a:rPr>
            <a:t>　今後は地方債の繰上償還及び新規発行の抑制を行うほか、公営企業会計への繰出金が比率の悪化に大きく影響していることから、基本料金の統一化による収入の増額及び歳出の削減により繰出金の抑制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99907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71984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50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20</xdr:row>
      <xdr:rowOff>99907</xdr:rowOff>
    </xdr:from>
    <xdr:to>
      <xdr:col>24</xdr:col>
      <xdr:colOff>647700</xdr:colOff>
      <xdr:row>20</xdr:row>
      <xdr:rowOff>99907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52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13039</xdr:rowOff>
    </xdr:from>
    <xdr:to>
      <xdr:col>24</xdr:col>
      <xdr:colOff>558800</xdr:colOff>
      <xdr:row>21</xdr:row>
      <xdr:rowOff>8890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442039"/>
          <a:ext cx="8382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8890</xdr:rowOff>
    </xdr:from>
    <xdr:to>
      <xdr:col>23</xdr:col>
      <xdr:colOff>406400</xdr:colOff>
      <xdr:row>21</xdr:row>
      <xdr:rowOff>156887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609340"/>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156887</xdr:rowOff>
    </xdr:from>
    <xdr:to>
      <xdr:col>22</xdr:col>
      <xdr:colOff>203200</xdr:colOff>
      <xdr:row>22</xdr:row>
      <xdr:rowOff>56219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757337"/>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56219</xdr:rowOff>
    </xdr:from>
    <xdr:to>
      <xdr:col>21</xdr:col>
      <xdr:colOff>0</xdr:colOff>
      <xdr:row>23</xdr:row>
      <xdr:rowOff>2201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828119"/>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9" name="フローチャート : 判断 458">
          <a:extLst>
            <a:ext uri="{FF2B5EF4-FFF2-40B4-BE49-F238E27FC236}">
              <a16:creationId xmlns:a16="http://schemas.microsoft.com/office/drawing/2014/main" id="{00000000-0008-0000-0300-0000CB010000}"/>
            </a:ext>
          </a:extLst>
        </xdr:cNvPr>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133689</xdr:rowOff>
    </xdr:from>
    <xdr:to>
      <xdr:col>24</xdr:col>
      <xdr:colOff>609600</xdr:colOff>
      <xdr:row>20</xdr:row>
      <xdr:rowOff>63839</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9672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29566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28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129540</xdr:rowOff>
    </xdr:from>
    <xdr:to>
      <xdr:col>23</xdr:col>
      <xdr:colOff>457200</xdr:colOff>
      <xdr:row>21</xdr:row>
      <xdr:rowOff>59690</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6129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44467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64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106087</xdr:rowOff>
    </xdr:from>
    <xdr:to>
      <xdr:col>22</xdr:col>
      <xdr:colOff>254000</xdr:colOff>
      <xdr:row>22</xdr:row>
      <xdr:rowOff>36237</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5240000" y="37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21014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79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5419</xdr:rowOff>
    </xdr:from>
    <xdr:to>
      <xdr:col>21</xdr:col>
      <xdr:colOff>50800</xdr:colOff>
      <xdr:row>22</xdr:row>
      <xdr:rowOff>107019</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4351000" y="37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91796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86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122851</xdr:rowOff>
    </xdr:from>
    <xdr:to>
      <xdr:col>19</xdr:col>
      <xdr:colOff>533400</xdr:colOff>
      <xdr:row>23</xdr:row>
      <xdr:rowOff>53001</xdr:rowOff>
    </xdr:to>
    <xdr:sp macro="" textlink="">
      <xdr:nvSpPr>
        <xdr:cNvPr id="474" name="円/楕円 473">
          <a:extLst>
            <a:ext uri="{FF2B5EF4-FFF2-40B4-BE49-F238E27FC236}">
              <a16:creationId xmlns:a16="http://schemas.microsoft.com/office/drawing/2014/main" id="{00000000-0008-0000-0300-0000DA010000}"/>
            </a:ext>
          </a:extLst>
        </xdr:cNvPr>
        <xdr:cNvSpPr/>
      </xdr:nvSpPr>
      <xdr:spPr>
        <a:xfrm>
          <a:off x="13462000" y="38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37778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98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12,137
12,097
952.89
14,539,909
14,067,044
446,748
9,706,437
19,187,212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定員適正化計画による新規採用職員の抑制及び退職者の不補充、機構改革に伴う課の統合による職員数の減少により、平成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年度以降減少傾向にある。例年平均値前後で推移していることから、今後も職員数の適正化や給与水準の適正化を図り、人件費の抑制に努める。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58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１．２ポイント、全国平均では１．９ポイント下回っている。イニシャルコスト及びランニングコストの抑制による経費削減が図られているものの、前年度に比べ１．０ポイント上回った。今後も事務的経費の節減等により、コスト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43180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0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5080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1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7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130810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7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年度以降ほぼ同水準で推移しており、類似団体平均を下回っている。</a:t>
          </a:r>
          <a:endParaRPr lang="ja-JP" altLang="ja-JP" sz="1300">
            <a:effectLst/>
          </a:endParaRPr>
        </a:p>
        <a:p>
          <a:r>
            <a:rPr kumimoji="1" lang="ja-JP" altLang="ja-JP" sz="1300">
              <a:solidFill>
                <a:schemeClr val="dk1"/>
              </a:solidFill>
              <a:effectLst/>
              <a:latin typeface="+mn-lt"/>
              <a:ea typeface="+mn-ea"/>
              <a:cs typeface="+mn-cs"/>
            </a:rPr>
            <a:t>　少子高齢化は今後更に進むことが予想されることから、児童手当等は減額するものの、高齢者に対する扶助費の増額が見込まれる。健康増進や食育、障害者の自立促進等を図り、扶助費の抑制に努める。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20865</xdr:rowOff>
    </xdr:from>
    <xdr:to>
      <xdr:col>7</xdr:col>
      <xdr:colOff>15875</xdr:colOff>
      <xdr:row>53</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077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141515</xdr:rowOff>
    </xdr:from>
    <xdr:to>
      <xdr:col>7</xdr:col>
      <xdr:colOff>66675</xdr:colOff>
      <xdr:row>53</xdr:row>
      <xdr:rowOff>71665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50092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が類似団体平均を上回っているのは、簡易水道及び下水道事業への繰出金が多額なことが主要因となっている。このため、下水道加入率の向上及び簡易水道施設の統合等による維持管理経費を節減することにより、普通会計の負担額を減らしていくように努める必要がある。</a:t>
          </a:r>
        </a:p>
        <a:p>
          <a:r>
            <a:rPr kumimoji="1" lang="ja-JP" altLang="en-US" sz="1200">
              <a:latin typeface="ＭＳ Ｐゴシック"/>
            </a:rPr>
            <a:t>　また、平成２９年度には、上水道、簡易水道及び下水道事業において旧町村で異なっていた基本料金の統一を行い、収入増を図る。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0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73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168910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大きく下回っている要因は、消防業務及びごみ・し尿処理業務を町で行っていることから一部事務組合への負担金が少額なためであることと、各種団体への補助金の抑制・廃止を図っているためである。今後は町単独でのごみ処理業務を廃止し、近隣市町村と施設の広域化を計画しているため、補助費は大きく増加する見込み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156718</xdr:rowOff>
    </xdr:from>
    <xdr:to>
      <xdr:col>24</xdr:col>
      <xdr:colOff>31750</xdr:colOff>
      <xdr:row>33</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8145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147574</xdr:rowOff>
    </xdr:from>
    <xdr:to>
      <xdr:col>22</xdr:col>
      <xdr:colOff>565150</xdr:colOff>
      <xdr:row>33</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805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143002</xdr:rowOff>
    </xdr:from>
    <xdr:to>
      <xdr:col>21</xdr:col>
      <xdr:colOff>361950</xdr:colOff>
      <xdr:row>33</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00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143002</xdr:rowOff>
    </xdr:from>
    <xdr:to>
      <xdr:col>20</xdr:col>
      <xdr:colOff>158750</xdr:colOff>
      <xdr:row>33</xdr:row>
      <xdr:rowOff>147574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00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110490</xdr:rowOff>
    </xdr:from>
    <xdr:to>
      <xdr:col>24</xdr:col>
      <xdr:colOff>82550</xdr:colOff>
      <xdr:row>34</xdr:row>
      <xdr:rowOff>40640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19067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105918</xdr:rowOff>
    </xdr:from>
    <xdr:to>
      <xdr:col>22</xdr:col>
      <xdr:colOff>615950</xdr:colOff>
      <xdr:row>34</xdr:row>
      <xdr:rowOff>36068</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46245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5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96774</xdr:rowOff>
    </xdr:from>
    <xdr:to>
      <xdr:col>21</xdr:col>
      <xdr:colOff>412750</xdr:colOff>
      <xdr:row>34</xdr:row>
      <xdr:rowOff>26924</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37101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92202</xdr:rowOff>
    </xdr:from>
    <xdr:to>
      <xdr:col>20</xdr:col>
      <xdr:colOff>209550</xdr:colOff>
      <xdr:row>34</xdr:row>
      <xdr:rowOff>22352</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96774</xdr:rowOff>
    </xdr:from>
    <xdr:to>
      <xdr:col>19</xdr:col>
      <xdr:colOff>6350</xdr:colOff>
      <xdr:row>34</xdr:row>
      <xdr:rowOff>26924</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37101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類似団体平均を大きく上回っており、公債費負担は非常に重たいものになっている。公債費は平成</a:t>
          </a:r>
          <a:r>
            <a:rPr kumimoji="1" lang="en-US" altLang="ja-JP" sz="1300">
              <a:latin typeface="ＭＳ Ｐゴシック"/>
            </a:rPr>
            <a:t>27</a:t>
          </a:r>
          <a:r>
            <a:rPr kumimoji="1" lang="ja-JP" altLang="en-US" sz="1300">
              <a:latin typeface="ＭＳ Ｐゴシック"/>
            </a:rPr>
            <a:t>年度をピークに緩やかに減少することが予想されるが、それ以上に税収の落ち込みや平成</a:t>
          </a:r>
          <a:r>
            <a:rPr kumimoji="1" lang="en-US" altLang="ja-JP" sz="1300">
              <a:latin typeface="ＭＳ Ｐゴシック"/>
            </a:rPr>
            <a:t>28</a:t>
          </a:r>
          <a:r>
            <a:rPr kumimoji="1" lang="ja-JP" altLang="en-US" sz="1300">
              <a:latin typeface="ＭＳ Ｐゴシック"/>
            </a:rPr>
            <a:t>年度からの普通交付税の合併算定替の段階的終了により、公債費負担は更に重くなっていくことが予想される。繰上償還や町債の新規発行の抑制、公営企業会計における収入確保及び歳出削減等により適正な地方債管理を行う。</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53848</xdr:rowOff>
    </xdr:from>
    <xdr:to>
      <xdr:col>7</xdr:col>
      <xdr:colOff>15875</xdr:colOff>
      <xdr:row>81</xdr:row>
      <xdr:rowOff>65278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76984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24130</xdr:rowOff>
    </xdr:from>
    <xdr:to>
      <xdr:col>5</xdr:col>
      <xdr:colOff>549275</xdr:colOff>
      <xdr:row>81</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9115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149861</xdr:rowOff>
    </xdr:from>
    <xdr:to>
      <xdr:col>4</xdr:col>
      <xdr:colOff>346075</xdr:colOff>
      <xdr:row>81</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865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149861</xdr:rowOff>
    </xdr:from>
    <xdr:to>
      <xdr:col>3</xdr:col>
      <xdr:colOff>142875</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865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3048</xdr:rowOff>
    </xdr:from>
    <xdr:to>
      <xdr:col>7</xdr:col>
      <xdr:colOff>66675</xdr:colOff>
      <xdr:row>80</xdr:row>
      <xdr:rowOff>104648</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83075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14478</xdr:rowOff>
    </xdr:from>
    <xdr:to>
      <xdr:col>5</xdr:col>
      <xdr:colOff>600075</xdr:colOff>
      <xdr:row>81</xdr:row>
      <xdr:rowOff>116078</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100855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98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144780</xdr:rowOff>
    </xdr:from>
    <xdr:to>
      <xdr:col>4</xdr:col>
      <xdr:colOff>396875</xdr:colOff>
      <xdr:row>81</xdr:row>
      <xdr:rowOff>74930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59707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経常収支比率は類似団体平均を下回っている。これは、公債費負担が特に大きい割合を持つことの反動であるが、施設の老朽化による維持補修費の増加、多様化・複雑化する町民ニーズにより、今後の経常経費の抑制も厳しい状況である。</a:t>
          </a: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年度以降合併算定替の段階的終了により、普通交付税が大幅に減少することが見込まれることから、全ての支出について更なる見直しを行い、経常的支出の削減を図る。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35560</xdr:rowOff>
    </xdr:from>
    <xdr:to>
      <xdr:col>24</xdr:col>
      <xdr:colOff>31750</xdr:colOff>
      <xdr:row>74</xdr:row>
      <xdr:rowOff>111760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722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111760</xdr:rowOff>
    </xdr:from>
    <xdr:to>
      <xdr:col>22</xdr:col>
      <xdr:colOff>565150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74</xdr:row>
      <xdr:rowOff>168910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371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168910</xdr:rowOff>
    </xdr:from>
    <xdr:to>
      <xdr:col>20</xdr:col>
      <xdr:colOff>158750</xdr:colOff>
      <xdr:row>75</xdr:row>
      <xdr:rowOff>62230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562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156210</xdr:rowOff>
    </xdr:from>
    <xdr:to>
      <xdr:col>24</xdr:col>
      <xdr:colOff>82550</xdr:colOff>
      <xdr:row>74</xdr:row>
      <xdr:rowOff>86360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64787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60960</xdr:rowOff>
    </xdr:from>
    <xdr:to>
      <xdr:col>22</xdr:col>
      <xdr:colOff>615950</xdr:colOff>
      <xdr:row>74</xdr:row>
      <xdr:rowOff>162560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1287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118110</xdr:rowOff>
    </xdr:from>
    <xdr:to>
      <xdr:col>20</xdr:col>
      <xdr:colOff>209550</xdr:colOff>
      <xdr:row>75</xdr:row>
      <xdr:rowOff>48260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58437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123207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新潟県阿賀町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30127</xdr:rowOff>
    </xdr:from>
    <xdr:to>
      <xdr:col>4</xdr:col>
      <xdr:colOff>1117600</xdr:colOff>
      <xdr:row>14</xdr:row>
      <xdr:rowOff>33426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78052"/>
          <a:ext cx="647700" cy="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30127</xdr:rowOff>
    </xdr:from>
    <xdr:to>
      <xdr:col>4</xdr:col>
      <xdr:colOff>469900</xdr:colOff>
      <xdr:row>14</xdr:row>
      <xdr:rowOff>104955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78052"/>
          <a:ext cx="698500" cy="7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46342</xdr:rowOff>
    </xdr:from>
    <xdr:to>
      <xdr:col>3</xdr:col>
      <xdr:colOff>904875</xdr:colOff>
      <xdr:row>14</xdr:row>
      <xdr:rowOff>104955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94267"/>
          <a:ext cx="698500" cy="5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46342</xdr:rowOff>
    </xdr:from>
    <xdr:to>
      <xdr:col>3</xdr:col>
      <xdr:colOff>206375</xdr:colOff>
      <xdr:row>14</xdr:row>
      <xdr:rowOff>69743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94267"/>
          <a:ext cx="698500" cy="2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154076</xdr:rowOff>
    </xdr:from>
    <xdr:to>
      <xdr:col>5</xdr:col>
      <xdr:colOff>34925</xdr:colOff>
      <xdr:row>14</xdr:row>
      <xdr:rowOff>84226</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43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170603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191,030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150777</xdr:rowOff>
    </xdr:from>
    <xdr:to>
      <xdr:col>4</xdr:col>
      <xdr:colOff>520700</xdr:colOff>
      <xdr:row>14</xdr:row>
      <xdr:rowOff>80927</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42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91104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9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191,463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54155</xdr:rowOff>
    </xdr:from>
    <xdr:to>
      <xdr:col>3</xdr:col>
      <xdr:colOff>955675</xdr:colOff>
      <xdr:row>14</xdr:row>
      <xdr:rowOff>155755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502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165932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181,643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166992</xdr:rowOff>
    </xdr:from>
    <xdr:to>
      <xdr:col>3</xdr:col>
      <xdr:colOff>257175</xdr:colOff>
      <xdr:row>14</xdr:row>
      <xdr:rowOff>97142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44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107319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1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189,335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18943</xdr:rowOff>
    </xdr:from>
    <xdr:to>
      <xdr:col>2</xdr:col>
      <xdr:colOff>692150</xdr:colOff>
      <xdr:row>14</xdr:row>
      <xdr:rowOff>120543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46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130720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3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101282</xdr:rowOff>
    </xdr:from>
    <xdr:to>
      <xdr:col>4</xdr:col>
      <xdr:colOff>1117600</xdr:colOff>
      <xdr:row>38</xdr:row>
      <xdr:rowOff>64837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711632"/>
          <a:ext cx="0" cy="820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36914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38</xdr:row>
      <xdr:rowOff>64837</xdr:rowOff>
    </xdr:from>
    <xdr:to>
      <xdr:col>5</xdr:col>
      <xdr:colOff>73025</xdr:colOff>
      <xdr:row>38</xdr:row>
      <xdr:rowOff>64837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2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187659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45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35</xdr:row>
      <xdr:rowOff>101282</xdr:rowOff>
    </xdr:from>
    <xdr:to>
      <xdr:col>5</xdr:col>
      <xdr:colOff>73025</xdr:colOff>
      <xdr:row>35</xdr:row>
      <xdr:rowOff>101282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711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198307</xdr:rowOff>
    </xdr:from>
    <xdr:to>
      <xdr:col>4</xdr:col>
      <xdr:colOff>1117600</xdr:colOff>
      <xdr:row>35</xdr:row>
      <xdr:rowOff>101282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122857"/>
          <a:ext cx="647700" cy="588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6786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31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34709</xdr:rowOff>
    </xdr:from>
    <xdr:to>
      <xdr:col>5</xdr:col>
      <xdr:colOff>34925</xdr:colOff>
      <xdr:row>37</xdr:row>
      <xdr:rowOff>136309</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159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151852</xdr:rowOff>
    </xdr:from>
    <xdr:to>
      <xdr:col>4</xdr:col>
      <xdr:colOff>469900</xdr:colOff>
      <xdr:row>33</xdr:row>
      <xdr:rowOff>198307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076402"/>
          <a:ext cx="698500" cy="46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54320</xdr:rowOff>
    </xdr:from>
    <xdr:to>
      <xdr:col>4</xdr:col>
      <xdr:colOff>520700</xdr:colOff>
      <xdr:row>37</xdr:row>
      <xdr:rowOff>155920</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7179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140697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26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151852</xdr:rowOff>
    </xdr:from>
    <xdr:to>
      <xdr:col>3</xdr:col>
      <xdr:colOff>904875</xdr:colOff>
      <xdr:row>33</xdr:row>
      <xdr:rowOff>214456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076402"/>
          <a:ext cx="698500" cy="6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15343</xdr:rowOff>
    </xdr:from>
    <xdr:to>
      <xdr:col>3</xdr:col>
      <xdr:colOff>955675</xdr:colOff>
      <xdr:row>37</xdr:row>
      <xdr:rowOff>116943</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7140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101720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163854</xdr:rowOff>
    </xdr:from>
    <xdr:to>
      <xdr:col>3</xdr:col>
      <xdr:colOff>206375</xdr:colOff>
      <xdr:row>33</xdr:row>
      <xdr:rowOff>214456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088404"/>
          <a:ext cx="698500" cy="50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161844</xdr:rowOff>
    </xdr:from>
    <xdr:to>
      <xdr:col>3</xdr:col>
      <xdr:colOff>257175</xdr:colOff>
      <xdr:row>37</xdr:row>
      <xdr:rowOff>91994</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7115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0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120173</xdr:rowOff>
    </xdr:from>
    <xdr:to>
      <xdr:col>2</xdr:col>
      <xdr:colOff>692150</xdr:colOff>
      <xdr:row>37</xdr:row>
      <xdr:rowOff>50323</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707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35100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5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50482</xdr:rowOff>
    </xdr:from>
    <xdr:to>
      <xdr:col>5</xdr:col>
      <xdr:colOff>34925</xdr:colOff>
      <xdr:row>35</xdr:row>
      <xdr:rowOff>152082</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66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340059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55,075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147507</xdr:rowOff>
    </xdr:from>
    <xdr:to>
      <xdr:col>4</xdr:col>
      <xdr:colOff>520700</xdr:colOff>
      <xdr:row>33</xdr:row>
      <xdr:rowOff>249107</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607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87834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84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91,133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101052</xdr:rowOff>
    </xdr:from>
    <xdr:to>
      <xdr:col>3</xdr:col>
      <xdr:colOff>955675</xdr:colOff>
      <xdr:row>33</xdr:row>
      <xdr:rowOff>202652</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602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41379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57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93,978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163656</xdr:rowOff>
    </xdr:from>
    <xdr:to>
      <xdr:col>3</xdr:col>
      <xdr:colOff>257175</xdr:colOff>
      <xdr:row>33</xdr:row>
      <xdr:rowOff>265256</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608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103983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5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113054</xdr:rowOff>
    </xdr:from>
    <xdr:to>
      <xdr:col>2</xdr:col>
      <xdr:colOff>692150</xdr:colOff>
      <xdr:row>33</xdr:row>
      <xdr:rowOff>214654</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603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53381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580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12,137
12,097
952.89
14,539,909
14,067,044
446,748
9,706,437
19,187,212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26804</xdr:rowOff>
    </xdr:from>
    <xdr:to>
      <xdr:col>6</xdr:col>
      <xdr:colOff>511175</xdr:colOff>
      <xdr:row>30</xdr:row>
      <xdr:rowOff>27251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170304"/>
          <a:ext cx="8382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26804</xdr:rowOff>
    </xdr:from>
    <xdr:to>
      <xdr:col>5</xdr:col>
      <xdr:colOff>358775</xdr:colOff>
      <xdr:row>30</xdr:row>
      <xdr:rowOff>116459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170304"/>
          <a:ext cx="889000" cy="8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29199</xdr:rowOff>
    </xdr:from>
    <xdr:to>
      <xdr:col>4</xdr:col>
      <xdr:colOff>155575</xdr:colOff>
      <xdr:row>30</xdr:row>
      <xdr:rowOff>116459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172699"/>
          <a:ext cx="889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30958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29199</xdr:rowOff>
    </xdr:from>
    <xdr:to>
      <xdr:col>2</xdr:col>
      <xdr:colOff>638175</xdr:colOff>
      <xdr:row>30</xdr:row>
      <xdr:rowOff>98182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172699"/>
          <a:ext cx="889000" cy="6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957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29</xdr:row>
      <xdr:rowOff>147901</xdr:rowOff>
    </xdr:from>
    <xdr:to>
      <xdr:col>6</xdr:col>
      <xdr:colOff>561975</xdr:colOff>
      <xdr:row>30</xdr:row>
      <xdr:rowOff>78051</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1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100928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7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178,330</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147454</xdr:rowOff>
    </xdr:from>
    <xdr:to>
      <xdr:col>5</xdr:col>
      <xdr:colOff>409575</xdr:colOff>
      <xdr:row>30</xdr:row>
      <xdr:rowOff>77604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11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94131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489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178,371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65659</xdr:rowOff>
    </xdr:from>
    <xdr:to>
      <xdr:col>4</xdr:col>
      <xdr:colOff>206375</xdr:colOff>
      <xdr:row>30</xdr:row>
      <xdr:rowOff>167259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2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12336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49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170,135</a:t>
          </a:r>
          <a:endParaRPr kumimoji="1" lang="ja-JP" altLang="en-US" sz="1000" b="1">
            <a:solidFill>
              <a:srgbClr val="FF0000"/>
            </a:solidFill>
            <a:latin typeface="ＭＳ Ｐゴシック"/>
          </a:endParaRPr>
        </a:p>
      </xdr:txBody>
    </xdr:sp>
    <xdr:clientData/>
  </xdr:oneCellAnchor>
  <xdr:twoCellAnchor>
    <xdr:from>
      <xdr:col>2</xdr:col>
      <xdr:colOff>587375</xdr:colOff>
      <xdr:row>29</xdr:row>
      <xdr:rowOff>149849</xdr:rowOff>
    </xdr:from>
    <xdr:to>
      <xdr:col>3</xdr:col>
      <xdr:colOff>3175</xdr:colOff>
      <xdr:row>30</xdr:row>
      <xdr:rowOff>79999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1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28</xdr:row>
      <xdr:rowOff>96526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489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178,151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47382</xdr:rowOff>
    </xdr:from>
    <xdr:to>
      <xdr:col>1</xdr:col>
      <xdr:colOff>485775</xdr:colOff>
      <xdr:row>30</xdr:row>
      <xdr:rowOff>148982</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1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165509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496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47469</xdr:rowOff>
    </xdr:from>
    <xdr:to>
      <xdr:col>6</xdr:col>
      <xdr:colOff>511175</xdr:colOff>
      <xdr:row>57</xdr:row>
      <xdr:rowOff>73353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20119"/>
          <a:ext cx="838200" cy="2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139523</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12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73353</xdr:rowOff>
    </xdr:from>
    <xdr:to>
      <xdr:col>5</xdr:col>
      <xdr:colOff>358775</xdr:colOff>
      <xdr:row>57</xdr:row>
      <xdr:rowOff>90949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46003"/>
          <a:ext cx="8890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114398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05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90949</xdr:rowOff>
    </xdr:from>
    <xdr:to>
      <xdr:col>4</xdr:col>
      <xdr:colOff>155575</xdr:colOff>
      <xdr:row>57</xdr:row>
      <xdr:rowOff>91782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63599"/>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122393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21775</xdr:rowOff>
    </xdr:from>
    <xdr:to>
      <xdr:col>2</xdr:col>
      <xdr:colOff>638175</xdr:colOff>
      <xdr:row>57</xdr:row>
      <xdr:rowOff>91782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794425"/>
          <a:ext cx="889000" cy="7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126788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120275</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168119</xdr:rowOff>
    </xdr:from>
    <xdr:to>
      <xdr:col>6</xdr:col>
      <xdr:colOff>561975</xdr:colOff>
      <xdr:row>57</xdr:row>
      <xdr:rowOff>98269</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4584700" y="97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19546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22553</xdr:rowOff>
    </xdr:from>
    <xdr:to>
      <xdr:col>5</xdr:col>
      <xdr:colOff>409575</xdr:colOff>
      <xdr:row>57</xdr:row>
      <xdr:rowOff>124153</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3746500" y="97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140680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4" y="95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40149</xdr:rowOff>
    </xdr:from>
    <xdr:to>
      <xdr:col>4</xdr:col>
      <xdr:colOff>206375</xdr:colOff>
      <xdr:row>57</xdr:row>
      <xdr:rowOff>141749</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2857500" y="981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158276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4" y="958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40982</xdr:rowOff>
    </xdr:from>
    <xdr:to>
      <xdr:col>3</xdr:col>
      <xdr:colOff>3175</xdr:colOff>
      <xdr:row>57</xdr:row>
      <xdr:rowOff>142582</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968500" y="98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159109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4" y="958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142425</xdr:rowOff>
    </xdr:from>
    <xdr:to>
      <xdr:col>1</xdr:col>
      <xdr:colOff>485775</xdr:colOff>
      <xdr:row>57</xdr:row>
      <xdr:rowOff>72575</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079500" y="97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89102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4" y="951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54756</xdr:rowOff>
    </xdr:from>
    <xdr:to>
      <xdr:col>6</xdr:col>
      <xdr:colOff>510540</xdr:colOff>
      <xdr:row>79</xdr:row>
      <xdr:rowOff>33782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742056"/>
          <a:ext cx="1270" cy="83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37609</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2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33782</xdr:rowOff>
    </xdr:from>
    <xdr:to>
      <xdr:col>6</xdr:col>
      <xdr:colOff>600075</xdr:colOff>
      <xdr:row>79</xdr:row>
      <xdr:rowOff>33782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1433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5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74</xdr:row>
      <xdr:rowOff>54756</xdr:rowOff>
    </xdr:from>
    <xdr:to>
      <xdr:col>6</xdr:col>
      <xdr:colOff>600075</xdr:colOff>
      <xdr:row>74</xdr:row>
      <xdr:rowOff>54756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74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103181</xdr:rowOff>
    </xdr:from>
    <xdr:to>
      <xdr:col>6</xdr:col>
      <xdr:colOff>511175</xdr:colOff>
      <xdr:row>74</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276131"/>
          <a:ext cx="838200" cy="46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39113</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412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60686</xdr:rowOff>
    </xdr:from>
    <xdr:to>
      <xdr:col>6</xdr:col>
      <xdr:colOff>561975</xdr:colOff>
      <xdr:row>78</xdr:row>
      <xdr:rowOff>162286</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4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103181</xdr:rowOff>
    </xdr:from>
    <xdr:to>
      <xdr:col>5</xdr:col>
      <xdr:colOff>358775</xdr:colOff>
      <xdr:row>74</xdr:row>
      <xdr:rowOff>78321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276131"/>
          <a:ext cx="889000" cy="48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50285</xdr:rowOff>
    </xdr:from>
    <xdr:to>
      <xdr:col>5</xdr:col>
      <xdr:colOff>409575</xdr:colOff>
      <xdr:row>78</xdr:row>
      <xdr:rowOff>151885</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4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143012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51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37802</xdr:rowOff>
    </xdr:from>
    <xdr:to>
      <xdr:col>4</xdr:col>
      <xdr:colOff>155575</xdr:colOff>
      <xdr:row>74</xdr:row>
      <xdr:rowOff>78321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553652"/>
          <a:ext cx="889000" cy="2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61068</xdr:rowOff>
    </xdr:from>
    <xdr:to>
      <xdr:col>4</xdr:col>
      <xdr:colOff>206375</xdr:colOff>
      <xdr:row>78</xdr:row>
      <xdr:rowOff>162668</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43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153795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35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37802</xdr:rowOff>
    </xdr:from>
    <xdr:to>
      <xdr:col>2</xdr:col>
      <xdr:colOff>638175</xdr:colOff>
      <xdr:row>73</xdr:row>
      <xdr:rowOff>100152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553652"/>
          <a:ext cx="889000" cy="6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61410</xdr:rowOff>
    </xdr:from>
    <xdr:to>
      <xdr:col>3</xdr:col>
      <xdr:colOff>3175</xdr:colOff>
      <xdr:row>78</xdr:row>
      <xdr:rowOff>163010</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154137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3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62534</xdr:rowOff>
    </xdr:from>
    <xdr:to>
      <xdr:col>1</xdr:col>
      <xdr:colOff>485775</xdr:colOff>
      <xdr:row>78</xdr:row>
      <xdr:rowOff>164134</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155261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3956</xdr:rowOff>
    </xdr:from>
    <xdr:to>
      <xdr:col>6</xdr:col>
      <xdr:colOff>561975</xdr:colOff>
      <xdr:row>74</xdr:row>
      <xdr:rowOff>105556</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26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128433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4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44,459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52381</xdr:rowOff>
    </xdr:from>
    <xdr:to>
      <xdr:col>5</xdr:col>
      <xdr:colOff>409575</xdr:colOff>
      <xdr:row>71</xdr:row>
      <xdr:rowOff>153981</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22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170508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00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27521</xdr:rowOff>
    </xdr:from>
    <xdr:to>
      <xdr:col>4</xdr:col>
      <xdr:colOff>206375</xdr:colOff>
      <xdr:row>74</xdr:row>
      <xdr:rowOff>129121</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27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145648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4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158452</xdr:rowOff>
    </xdr:from>
    <xdr:to>
      <xdr:col>3</xdr:col>
      <xdr:colOff>3175</xdr:colOff>
      <xdr:row>73</xdr:row>
      <xdr:rowOff>88602</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25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105129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2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49352</xdr:rowOff>
    </xdr:from>
    <xdr:to>
      <xdr:col>1</xdr:col>
      <xdr:colOff>485775</xdr:colOff>
      <xdr:row>73</xdr:row>
      <xdr:rowOff>150952</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25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167479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3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20698</xdr:rowOff>
    </xdr:from>
    <xdr:to>
      <xdr:col>6</xdr:col>
      <xdr:colOff>511175</xdr:colOff>
      <xdr:row>96</xdr:row>
      <xdr:rowOff>86861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79898"/>
          <a:ext cx="838200" cy="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20698</xdr:rowOff>
    </xdr:from>
    <xdr:to>
      <xdr:col>5</xdr:col>
      <xdr:colOff>358775</xdr:colOff>
      <xdr:row>96</xdr:row>
      <xdr:rowOff>165401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79898"/>
          <a:ext cx="8890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165401</xdr:rowOff>
    </xdr:from>
    <xdr:to>
      <xdr:col>4</xdr:col>
      <xdr:colOff>155575</xdr:colOff>
      <xdr:row>97</xdr:row>
      <xdr:rowOff>25857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24601"/>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25857</xdr:rowOff>
    </xdr:from>
    <xdr:to>
      <xdr:col>2</xdr:col>
      <xdr:colOff>638175</xdr:colOff>
      <xdr:row>97</xdr:row>
      <xdr:rowOff>67430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56507"/>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36061</xdr:rowOff>
    </xdr:from>
    <xdr:to>
      <xdr:col>6</xdr:col>
      <xdr:colOff>561975</xdr:colOff>
      <xdr:row>96</xdr:row>
      <xdr:rowOff>137661</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4584700" y="164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14488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141348</xdr:rowOff>
    </xdr:from>
    <xdr:to>
      <xdr:col>5</xdr:col>
      <xdr:colOff>409575</xdr:colOff>
      <xdr:row>96</xdr:row>
      <xdr:rowOff>71498</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3746500" y="1642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62625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114601</xdr:rowOff>
    </xdr:from>
    <xdr:to>
      <xdr:col>4</xdr:col>
      <xdr:colOff>206375</xdr:colOff>
      <xdr:row>97</xdr:row>
      <xdr:rowOff>44751</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2857500" y="165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35878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146507</xdr:rowOff>
    </xdr:from>
    <xdr:to>
      <xdr:col>3</xdr:col>
      <xdr:colOff>3175</xdr:colOff>
      <xdr:row>97</xdr:row>
      <xdr:rowOff>76657</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968500" y="166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67784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16630</xdr:rowOff>
    </xdr:from>
    <xdr:to>
      <xdr:col>1</xdr:col>
      <xdr:colOff>485775</xdr:colOff>
      <xdr:row>97</xdr:row>
      <xdr:rowOff>118230</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079500" y="166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109357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4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50733</xdr:rowOff>
    </xdr:from>
    <xdr:to>
      <xdr:col>15</xdr:col>
      <xdr:colOff>180975</xdr:colOff>
      <xdr:row>37</xdr:row>
      <xdr:rowOff>77201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94383"/>
          <a:ext cx="8382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77201</xdr:rowOff>
    </xdr:from>
    <xdr:to>
      <xdr:col>14</xdr:col>
      <xdr:colOff>28575</xdr:colOff>
      <xdr:row>37</xdr:row>
      <xdr:rowOff>82701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20851"/>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77800</xdr:rowOff>
    </xdr:from>
    <xdr:to>
      <xdr:col>12</xdr:col>
      <xdr:colOff>511175</xdr:colOff>
      <xdr:row>37</xdr:row>
      <xdr:rowOff>82701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21450"/>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43185</xdr:rowOff>
    </xdr:from>
    <xdr:to>
      <xdr:col>11</xdr:col>
      <xdr:colOff>307975</xdr:colOff>
      <xdr:row>37</xdr:row>
      <xdr:rowOff>77800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86835"/>
          <a:ext cx="889000" cy="3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171383</xdr:rowOff>
    </xdr:from>
    <xdr:to>
      <xdr:col>15</xdr:col>
      <xdr:colOff>231775</xdr:colOff>
      <xdr:row>37</xdr:row>
      <xdr:rowOff>101533</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3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86310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5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26401</xdr:rowOff>
    </xdr:from>
    <xdr:to>
      <xdr:col>14</xdr:col>
      <xdr:colOff>79375</xdr:colOff>
      <xdr:row>37</xdr:row>
      <xdr:rowOff>128001</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3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119128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31901</xdr:rowOff>
    </xdr:from>
    <xdr:to>
      <xdr:col>12</xdr:col>
      <xdr:colOff>561975</xdr:colOff>
      <xdr:row>37</xdr:row>
      <xdr:rowOff>133501</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3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124628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27000</xdr:rowOff>
    </xdr:from>
    <xdr:to>
      <xdr:col>11</xdr:col>
      <xdr:colOff>358775</xdr:colOff>
      <xdr:row>37</xdr:row>
      <xdr:rowOff>128600</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3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119727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163835</xdr:rowOff>
    </xdr:from>
    <xdr:to>
      <xdr:col>10</xdr:col>
      <xdr:colOff>155575</xdr:colOff>
      <xdr:row>37</xdr:row>
      <xdr:rowOff>93985</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3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85112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2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160375</xdr:rowOff>
    </xdr:from>
    <xdr:to>
      <xdr:col>15</xdr:col>
      <xdr:colOff>180975</xdr:colOff>
      <xdr:row>58</xdr:row>
      <xdr:rowOff>12460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3025"/>
          <a:ext cx="8382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49" name="フローチャート : 判断 348">
          <a:extLst>
            <a:ext uri="{FF2B5EF4-FFF2-40B4-BE49-F238E27FC236}">
              <a16:creationId xmlns:a16="http://schemas.microsoft.com/office/drawing/2014/main" id="{00000000-0008-0000-0600-00005D010000}"/>
            </a:ext>
          </a:extLst>
        </xdr:cNvPr>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162262</xdr:rowOff>
    </xdr:from>
    <xdr:to>
      <xdr:col>14</xdr:col>
      <xdr:colOff>28575</xdr:colOff>
      <xdr:row>58</xdr:row>
      <xdr:rowOff>12460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34912"/>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97652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153139</xdr:rowOff>
    </xdr:from>
    <xdr:to>
      <xdr:col>12</xdr:col>
      <xdr:colOff>511175</xdr:colOff>
      <xdr:row>57</xdr:row>
      <xdr:rowOff>162262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5789"/>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105962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153139</xdr:rowOff>
    </xdr:from>
    <xdr:to>
      <xdr:col>11</xdr:col>
      <xdr:colOff>307975</xdr:colOff>
      <xdr:row>57</xdr:row>
      <xdr:rowOff>169133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5789"/>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120823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116798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100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109575</xdr:rowOff>
    </xdr:from>
    <xdr:to>
      <xdr:col>15</xdr:col>
      <xdr:colOff>231775</xdr:colOff>
      <xdr:row>58</xdr:row>
      <xdr:rowOff>39725</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10426700" y="98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132452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133110</xdr:rowOff>
    </xdr:from>
    <xdr:to>
      <xdr:col>14</xdr:col>
      <xdr:colOff>79375</xdr:colOff>
      <xdr:row>58</xdr:row>
      <xdr:rowOff>63260</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9588500" y="99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79787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4" y="968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111462</xdr:rowOff>
    </xdr:from>
    <xdr:to>
      <xdr:col>12</xdr:col>
      <xdr:colOff>561975</xdr:colOff>
      <xdr:row>58</xdr:row>
      <xdr:rowOff>41612</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8699500" y="98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58139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4" y="965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102339</xdr:rowOff>
    </xdr:from>
    <xdr:to>
      <xdr:col>11</xdr:col>
      <xdr:colOff>358775</xdr:colOff>
      <xdr:row>58</xdr:row>
      <xdr:rowOff>32489</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7810500" y="987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49016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4" y="96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118333</xdr:rowOff>
    </xdr:from>
    <xdr:to>
      <xdr:col>10</xdr:col>
      <xdr:colOff>155575</xdr:colOff>
      <xdr:row>58</xdr:row>
      <xdr:rowOff>48483</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6921500" y="98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65010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4" y="96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43388</xdr:rowOff>
    </xdr:from>
    <xdr:to>
      <xdr:col>15</xdr:col>
      <xdr:colOff>180975</xdr:colOff>
      <xdr:row>79</xdr:row>
      <xdr:rowOff>60438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7938"/>
          <a:ext cx="8382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9638</xdr:rowOff>
    </xdr:from>
    <xdr:to>
      <xdr:col>15</xdr:col>
      <xdr:colOff>231775</xdr:colOff>
      <xdr:row>79</xdr:row>
      <xdr:rowOff>111238</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10426700" y="135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164038</xdr:rowOff>
    </xdr:from>
    <xdr:to>
      <xdr:col>14</xdr:col>
      <xdr:colOff>79375</xdr:colOff>
      <xdr:row>79</xdr:row>
      <xdr:rowOff>94188</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9588500" y="135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110715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3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112824</xdr:rowOff>
    </xdr:from>
    <xdr:to>
      <xdr:col>15</xdr:col>
      <xdr:colOff>180975</xdr:colOff>
      <xdr:row>96</xdr:row>
      <xdr:rowOff>67797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229124"/>
          <a:ext cx="838200" cy="29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120088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62024</xdr:rowOff>
    </xdr:from>
    <xdr:to>
      <xdr:col>15</xdr:col>
      <xdr:colOff>231775</xdr:colOff>
      <xdr:row>94</xdr:row>
      <xdr:rowOff>163624</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1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84901</xdr:rowOff>
    </xdr:from>
    <xdr:ext cx="599010"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0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103,527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16997</xdr:rowOff>
    </xdr:from>
    <xdr:to>
      <xdr:col>14</xdr:col>
      <xdr:colOff>79375</xdr:colOff>
      <xdr:row>96</xdr:row>
      <xdr:rowOff>118597</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4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135124</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5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4" name="災害復旧事業費最小値テキスト">
          <a:extLst>
            <a:ext uri="{FF2B5EF4-FFF2-40B4-BE49-F238E27FC236}">
              <a16:creationId xmlns:a16="http://schemas.microsoft.com/office/drawing/2014/main" id="{00000000-0008-0000-0600-0000E4010000}"/>
            </a:ext>
          </a:extLst>
        </xdr:cNvPr>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6" name="災害復旧事業費最大値テキスト">
          <a:extLst>
            <a:ext uri="{FF2B5EF4-FFF2-40B4-BE49-F238E27FC236}">
              <a16:creationId xmlns:a16="http://schemas.microsoft.com/office/drawing/2014/main" id="{00000000-0008-0000-0600-0000E6010000}"/>
            </a:ext>
          </a:extLst>
        </xdr:cNvPr>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89901</xdr:rowOff>
    </xdr:from>
    <xdr:to>
      <xdr:col>23</xdr:col>
      <xdr:colOff>517525</xdr:colOff>
      <xdr:row>38</xdr:row>
      <xdr:rowOff>123643</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5481300" y="6605001"/>
          <a:ext cx="8382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89" name="災害復旧事業費平均値テキスト">
          <a:extLst>
            <a:ext uri="{FF2B5EF4-FFF2-40B4-BE49-F238E27FC236}">
              <a16:creationId xmlns:a16="http://schemas.microsoft.com/office/drawing/2014/main" id="{00000000-0008-0000-0600-0000E9010000}"/>
            </a:ext>
          </a:extLst>
        </xdr:cNvPr>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0" name="フローチャート : 判断 489">
          <a:extLst>
            <a:ext uri="{FF2B5EF4-FFF2-40B4-BE49-F238E27FC236}">
              <a16:creationId xmlns:a16="http://schemas.microsoft.com/office/drawing/2014/main" id="{00000000-0008-0000-0600-0000EA010000}"/>
            </a:ext>
          </a:extLst>
        </xdr:cNvPr>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89901</xdr:rowOff>
    </xdr:from>
    <xdr:to>
      <xdr:col>22</xdr:col>
      <xdr:colOff>365125</xdr:colOff>
      <xdr:row>38</xdr:row>
      <xdr:rowOff>90684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flipV="1">
          <a:off x="14592300" y="660500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160175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5246427" y="667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66370</xdr:rowOff>
    </xdr:from>
    <xdr:to>
      <xdr:col>21</xdr:col>
      <xdr:colOff>161925</xdr:colOff>
      <xdr:row>38</xdr:row>
      <xdr:rowOff>90684</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3703300" y="6238570"/>
          <a:ext cx="889000" cy="36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155704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4357427"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66370</xdr:rowOff>
    </xdr:from>
    <xdr:to>
      <xdr:col>19</xdr:col>
      <xdr:colOff>644525</xdr:colOff>
      <xdr:row>37</xdr:row>
      <xdr:rowOff>102438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2814300" y="623857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143190</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3468427" y="66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152645</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579427" y="66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72843</xdr:rowOff>
    </xdr:from>
    <xdr:to>
      <xdr:col>23</xdr:col>
      <xdr:colOff>568325</xdr:colOff>
      <xdr:row>39</xdr:row>
      <xdr:rowOff>2993</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6268700" y="65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469744" cy="259045"/>
    <xdr:sp macro="" textlink="">
      <xdr:nvSpPr>
        <xdr:cNvPr id="508" name="災害復旧事業費該当値テキスト">
          <a:extLst>
            <a:ext uri="{FF2B5EF4-FFF2-40B4-BE49-F238E27FC236}">
              <a16:creationId xmlns:a16="http://schemas.microsoft.com/office/drawing/2014/main" id="{00000000-0008-0000-0600-0000FC010000}"/>
            </a:ext>
          </a:extLst>
        </xdr:cNvPr>
        <xdr:cNvSpPr txBox="1"/>
      </xdr:nvSpPr>
      <xdr:spPr>
        <a:xfrm>
          <a:off x="16370300" y="65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39101</xdr:rowOff>
    </xdr:from>
    <xdr:to>
      <xdr:col>22</xdr:col>
      <xdr:colOff>415925</xdr:colOff>
      <xdr:row>38</xdr:row>
      <xdr:rowOff>140701</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5430500" y="65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157229</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3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39884</xdr:rowOff>
    </xdr:from>
    <xdr:to>
      <xdr:col>21</xdr:col>
      <xdr:colOff>212725</xdr:colOff>
      <xdr:row>38</xdr:row>
      <xdr:rowOff>141484</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4541500" y="65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158011</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15570</xdr:rowOff>
    </xdr:from>
    <xdr:to>
      <xdr:col>20</xdr:col>
      <xdr:colOff>9525</xdr:colOff>
      <xdr:row>36</xdr:row>
      <xdr:rowOff>117170</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3652500" y="61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133697</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36111" y="59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51638</xdr:rowOff>
    </xdr:from>
    <xdr:to>
      <xdr:col>18</xdr:col>
      <xdr:colOff>492125</xdr:colOff>
      <xdr:row>37</xdr:row>
      <xdr:rowOff>153238</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27635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169765</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47111" y="61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a:extLst>
            <a:ext uri="{FF2B5EF4-FFF2-40B4-BE49-F238E27FC236}">
              <a16:creationId xmlns:a16="http://schemas.microsoft.com/office/drawing/2014/main" id="{00000000-0008-0000-0600-00001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a:extLst>
            <a:ext uri="{FF2B5EF4-FFF2-40B4-BE49-F238E27FC236}">
              <a16:creationId xmlns:a16="http://schemas.microsoft.com/office/drawing/2014/main" id="{00000000-0008-0000-0600-00001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a:extLst>
            <a:ext uri="{FF2B5EF4-FFF2-40B4-BE49-F238E27FC236}">
              <a16:creationId xmlns:a16="http://schemas.microsoft.com/office/drawing/2014/main" id="{00000000-0008-0000-0600-00001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a:extLst>
            <a:ext uri="{FF2B5EF4-FFF2-40B4-BE49-F238E27FC236}">
              <a16:creationId xmlns:a16="http://schemas.microsoft.com/office/drawing/2014/main" id="{00000000-0008-0000-0600-00001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a:extLst>
            <a:ext uri="{FF2B5EF4-FFF2-40B4-BE49-F238E27FC236}">
              <a16:creationId xmlns:a16="http://schemas.microsoft.com/office/drawing/2014/main" id="{00000000-0008-0000-0600-00001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a:extLst>
            <a:ext uri="{FF2B5EF4-FFF2-40B4-BE49-F238E27FC236}">
              <a16:creationId xmlns:a16="http://schemas.microsoft.com/office/drawing/2014/main" id="{00000000-0008-0000-0600-00002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a:extLst>
            <a:ext uri="{FF2B5EF4-FFF2-40B4-BE49-F238E27FC236}">
              <a16:creationId xmlns:a16="http://schemas.microsoft.com/office/drawing/2014/main" id="{00000000-0008-0000-0600-00002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88" name="公債費最小値テキスト">
          <a:extLst>
            <a:ext uri="{FF2B5EF4-FFF2-40B4-BE49-F238E27FC236}">
              <a16:creationId xmlns:a16="http://schemas.microsoft.com/office/drawing/2014/main" id="{00000000-0008-0000-0600-00004C020000}"/>
            </a:ext>
          </a:extLst>
        </xdr:cNvPr>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0" name="公債費最大値テキスト">
          <a:extLst>
            <a:ext uri="{FF2B5EF4-FFF2-40B4-BE49-F238E27FC236}">
              <a16:creationId xmlns:a16="http://schemas.microsoft.com/office/drawing/2014/main" id="{00000000-0008-0000-0600-00004E020000}"/>
            </a:ext>
          </a:extLst>
        </xdr:cNvPr>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126807</xdr:rowOff>
    </xdr:from>
    <xdr:to>
      <xdr:col>23</xdr:col>
      <xdr:colOff>517525</xdr:colOff>
      <xdr:row>72</xdr:row>
      <xdr:rowOff>9933</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flipV="1">
          <a:off x="15481300" y="12299757"/>
          <a:ext cx="838200" cy="5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3" name="公債費平均値テキスト">
          <a:extLst>
            <a:ext uri="{FF2B5EF4-FFF2-40B4-BE49-F238E27FC236}">
              <a16:creationId xmlns:a16="http://schemas.microsoft.com/office/drawing/2014/main" id="{00000000-0008-0000-0600-000051020000}"/>
            </a:ext>
          </a:extLst>
        </xdr:cNvPr>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4" name="フローチャート : 判断 593">
          <a:extLst>
            <a:ext uri="{FF2B5EF4-FFF2-40B4-BE49-F238E27FC236}">
              <a16:creationId xmlns:a16="http://schemas.microsoft.com/office/drawing/2014/main" id="{00000000-0008-0000-0600-000052020000}"/>
            </a:ext>
          </a:extLst>
        </xdr:cNvPr>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9933</xdr:rowOff>
    </xdr:from>
    <xdr:to>
      <xdr:col>22</xdr:col>
      <xdr:colOff>365125</xdr:colOff>
      <xdr:row>72</xdr:row>
      <xdr:rowOff>87954</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4592300" y="12354333"/>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6" name="フローチャート : 判断 595">
          <a:extLst>
            <a:ext uri="{FF2B5EF4-FFF2-40B4-BE49-F238E27FC236}">
              <a16:creationId xmlns:a16="http://schemas.microsoft.com/office/drawing/2014/main" id="{00000000-0008-0000-0600-000054020000}"/>
            </a:ext>
          </a:extLst>
        </xdr:cNvPr>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74903</xdr:rowOff>
    </xdr:from>
    <xdr:ext cx="534377"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14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87954</xdr:rowOff>
    </xdr:from>
    <xdr:to>
      <xdr:col>21</xdr:col>
      <xdr:colOff>161925</xdr:colOff>
      <xdr:row>72</xdr:row>
      <xdr:rowOff>166894</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flipV="1">
          <a:off x="13703300" y="12432354"/>
          <a:ext cx="889000" cy="7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599" name="フローチャート : 判断 598">
          <a:extLst>
            <a:ext uri="{FF2B5EF4-FFF2-40B4-BE49-F238E27FC236}">
              <a16:creationId xmlns:a16="http://schemas.microsoft.com/office/drawing/2014/main" id="{00000000-0008-0000-0600-000057020000}"/>
            </a:ext>
          </a:extLst>
        </xdr:cNvPr>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73203</xdr:rowOff>
    </xdr:from>
    <xdr:ext cx="534377"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325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166894</xdr:rowOff>
    </xdr:from>
    <xdr:to>
      <xdr:col>19</xdr:col>
      <xdr:colOff>644525</xdr:colOff>
      <xdr:row>73</xdr:row>
      <xdr:rowOff>60591</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2814300" y="12511294"/>
          <a:ext cx="889000" cy="6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67698</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547111"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76007</xdr:rowOff>
    </xdr:from>
    <xdr:to>
      <xdr:col>23</xdr:col>
      <xdr:colOff>568325</xdr:colOff>
      <xdr:row>72</xdr:row>
      <xdr:rowOff>6157</xdr:rowOff>
    </xdr:to>
    <xdr:sp macro="" textlink="">
      <xdr:nvSpPr>
        <xdr:cNvPr id="611" name="円/楕円 610">
          <a:extLst>
            <a:ext uri="{FF2B5EF4-FFF2-40B4-BE49-F238E27FC236}">
              <a16:creationId xmlns:a16="http://schemas.microsoft.com/office/drawing/2014/main" id="{00000000-0008-0000-0600-000063020000}"/>
            </a:ext>
          </a:extLst>
        </xdr:cNvPr>
        <xdr:cNvSpPr/>
      </xdr:nvSpPr>
      <xdr:spPr>
        <a:xfrm>
          <a:off x="16268700" y="122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29034</xdr:rowOff>
    </xdr:from>
    <xdr:ext cx="599010" cy="259045"/>
    <xdr:sp macro="" textlink="">
      <xdr:nvSpPr>
        <xdr:cNvPr id="612" name="公債費該当値テキスト">
          <a:extLst>
            <a:ext uri="{FF2B5EF4-FFF2-40B4-BE49-F238E27FC236}">
              <a16:creationId xmlns:a16="http://schemas.microsoft.com/office/drawing/2014/main" id="{00000000-0008-0000-0600-000064020000}"/>
            </a:ext>
          </a:extLst>
        </xdr:cNvPr>
        <xdr:cNvSpPr txBox="1"/>
      </xdr:nvSpPr>
      <xdr:spPr>
        <a:xfrm>
          <a:off x="16370300" y="122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265,320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130583</xdr:rowOff>
    </xdr:from>
    <xdr:to>
      <xdr:col>22</xdr:col>
      <xdr:colOff>415925</xdr:colOff>
      <xdr:row>72</xdr:row>
      <xdr:rowOff>60733</xdr:rowOff>
    </xdr:to>
    <xdr:sp macro="" textlink="">
      <xdr:nvSpPr>
        <xdr:cNvPr id="613" name="円/楕円 612">
          <a:extLst>
            <a:ext uri="{FF2B5EF4-FFF2-40B4-BE49-F238E27FC236}">
              <a16:creationId xmlns:a16="http://schemas.microsoft.com/office/drawing/2014/main" id="{00000000-0008-0000-0600-000065020000}"/>
            </a:ext>
          </a:extLst>
        </xdr:cNvPr>
        <xdr:cNvSpPr/>
      </xdr:nvSpPr>
      <xdr:spPr>
        <a:xfrm>
          <a:off x="15430500" y="123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77260</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207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253,383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37154</xdr:rowOff>
    </xdr:from>
    <xdr:to>
      <xdr:col>21</xdr:col>
      <xdr:colOff>212725</xdr:colOff>
      <xdr:row>72</xdr:row>
      <xdr:rowOff>138754</xdr:rowOff>
    </xdr:to>
    <xdr:sp macro="" textlink="">
      <xdr:nvSpPr>
        <xdr:cNvPr id="615" name="円/楕円 614">
          <a:extLst>
            <a:ext uri="{FF2B5EF4-FFF2-40B4-BE49-F238E27FC236}">
              <a16:creationId xmlns:a16="http://schemas.microsoft.com/office/drawing/2014/main" id="{00000000-0008-0000-0600-000067020000}"/>
            </a:ext>
          </a:extLst>
        </xdr:cNvPr>
        <xdr:cNvSpPr/>
      </xdr:nvSpPr>
      <xdr:spPr>
        <a:xfrm>
          <a:off x="14541500" y="123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155281</xdr:rowOff>
    </xdr:from>
    <xdr:ext cx="59901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292794" y="121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236,318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116094</xdr:rowOff>
    </xdr:from>
    <xdr:to>
      <xdr:col>20</xdr:col>
      <xdr:colOff>9525</xdr:colOff>
      <xdr:row>73</xdr:row>
      <xdr:rowOff>46244</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3652500" y="124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62771</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03794" y="1223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219,052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9791</xdr:rowOff>
    </xdr:from>
    <xdr:to>
      <xdr:col>18</xdr:col>
      <xdr:colOff>492125</xdr:colOff>
      <xdr:row>73</xdr:row>
      <xdr:rowOff>111391</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2763500" y="125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127918</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14794" y="123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a:extLst>
            <a:ext uri="{FF2B5EF4-FFF2-40B4-BE49-F238E27FC236}">
              <a16:creationId xmlns:a16="http://schemas.microsoft.com/office/drawing/2014/main" id="{00000000-0008-0000-0600-00007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1" name="積立金最小値テキスト">
          <a:extLst>
            <a:ext uri="{FF2B5EF4-FFF2-40B4-BE49-F238E27FC236}">
              <a16:creationId xmlns:a16="http://schemas.microsoft.com/office/drawing/2014/main" id="{00000000-0008-0000-0600-000081020000}"/>
            </a:ext>
          </a:extLst>
        </xdr:cNvPr>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3" name="積立金最大値テキスト">
          <a:extLst>
            <a:ext uri="{FF2B5EF4-FFF2-40B4-BE49-F238E27FC236}">
              <a16:creationId xmlns:a16="http://schemas.microsoft.com/office/drawing/2014/main" id="{00000000-0008-0000-0600-000083020000}"/>
            </a:ext>
          </a:extLst>
        </xdr:cNvPr>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163478</xdr:rowOff>
    </xdr:from>
    <xdr:to>
      <xdr:col>23</xdr:col>
      <xdr:colOff>517525</xdr:colOff>
      <xdr:row>98</xdr:row>
      <xdr:rowOff>9034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5481300" y="16794128"/>
          <a:ext cx="8382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92933</xdr:rowOff>
    </xdr:from>
    <xdr:ext cx="534377" cy="259045"/>
    <xdr:sp macro="" textlink="">
      <xdr:nvSpPr>
        <xdr:cNvPr id="646" name="積立金平均値テキスト">
          <a:extLst>
            <a:ext uri="{FF2B5EF4-FFF2-40B4-BE49-F238E27FC236}">
              <a16:creationId xmlns:a16="http://schemas.microsoft.com/office/drawing/2014/main" id="{00000000-0008-0000-0600-000086020000}"/>
            </a:ext>
          </a:extLst>
        </xdr:cNvPr>
        <xdr:cNvSpPr txBox="1"/>
      </xdr:nvSpPr>
      <xdr:spPr>
        <a:xfrm>
          <a:off x="16370300" y="16723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7" name="フローチャート : 判断 646">
          <a:extLst>
            <a:ext uri="{FF2B5EF4-FFF2-40B4-BE49-F238E27FC236}">
              <a16:creationId xmlns:a16="http://schemas.microsoft.com/office/drawing/2014/main" id="{00000000-0008-0000-0600-000087020000}"/>
            </a:ext>
          </a:extLst>
        </xdr:cNvPr>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151752</xdr:rowOff>
    </xdr:from>
    <xdr:to>
      <xdr:col>22</xdr:col>
      <xdr:colOff>365125</xdr:colOff>
      <xdr:row>98</xdr:row>
      <xdr:rowOff>9034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4592300" y="16782402"/>
          <a:ext cx="889000" cy="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49" name="フローチャート : 判断 648">
          <a:extLst>
            <a:ext uri="{FF2B5EF4-FFF2-40B4-BE49-F238E27FC236}">
              <a16:creationId xmlns:a16="http://schemas.microsoft.com/office/drawing/2014/main" id="{00000000-0008-0000-0600-000089020000}"/>
            </a:ext>
          </a:extLst>
        </xdr:cNvPr>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151752</xdr:rowOff>
    </xdr:from>
    <xdr:to>
      <xdr:col>21</xdr:col>
      <xdr:colOff>161925</xdr:colOff>
      <xdr:row>97</xdr:row>
      <xdr:rowOff>164370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flipV="1">
          <a:off x="13703300" y="16782402"/>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2" name="フローチャート : 判断 651">
          <a:extLst>
            <a:ext uri="{FF2B5EF4-FFF2-40B4-BE49-F238E27FC236}">
              <a16:creationId xmlns:a16="http://schemas.microsoft.com/office/drawing/2014/main" id="{00000000-0008-0000-0600-00008C020000}"/>
            </a:ext>
          </a:extLst>
        </xdr:cNvPr>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46401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68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164370</xdr:rowOff>
    </xdr:from>
    <xdr:to>
      <xdr:col>19</xdr:col>
      <xdr:colOff>644525</xdr:colOff>
      <xdr:row>98</xdr:row>
      <xdr:rowOff>20155</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2814300" y="16795020"/>
          <a:ext cx="889000" cy="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5" name="フローチャート : 判断 654">
          <a:extLst>
            <a:ext uri="{FF2B5EF4-FFF2-40B4-BE49-F238E27FC236}">
              <a16:creationId xmlns:a16="http://schemas.microsoft.com/office/drawing/2014/main" id="{00000000-0008-0000-0600-00008F020000}"/>
            </a:ext>
          </a:extLst>
        </xdr:cNvPr>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51381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685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112678</xdr:rowOff>
    </xdr:from>
    <xdr:to>
      <xdr:col>23</xdr:col>
      <xdr:colOff>568325</xdr:colOff>
      <xdr:row>98</xdr:row>
      <xdr:rowOff>42828</xdr:rowOff>
    </xdr:to>
    <xdr:sp macro="" textlink="">
      <xdr:nvSpPr>
        <xdr:cNvPr id="664" name="円/楕円 663">
          <a:extLst>
            <a:ext uri="{FF2B5EF4-FFF2-40B4-BE49-F238E27FC236}">
              <a16:creationId xmlns:a16="http://schemas.microsoft.com/office/drawing/2014/main" id="{00000000-0008-0000-0600-000098020000}"/>
            </a:ext>
          </a:extLst>
        </xdr:cNvPr>
        <xdr:cNvSpPr/>
      </xdr:nvSpPr>
      <xdr:spPr>
        <a:xfrm>
          <a:off x="16268700" y="167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72055</xdr:rowOff>
    </xdr:from>
    <xdr:ext cx="534377" cy="259045"/>
    <xdr:sp macro="" textlink="">
      <xdr:nvSpPr>
        <xdr:cNvPr id="665" name="積立金該当値テキスト">
          <a:extLst>
            <a:ext uri="{FF2B5EF4-FFF2-40B4-BE49-F238E27FC236}">
              <a16:creationId xmlns:a16="http://schemas.microsoft.com/office/drawing/2014/main" id="{00000000-0008-0000-0600-000099020000}"/>
            </a:ext>
          </a:extLst>
        </xdr:cNvPr>
        <xdr:cNvSpPr txBox="1"/>
      </xdr:nvSpPr>
      <xdr:spPr>
        <a:xfrm>
          <a:off x="16370300" y="1653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129684</xdr:rowOff>
    </xdr:from>
    <xdr:to>
      <xdr:col>22</xdr:col>
      <xdr:colOff>415925</xdr:colOff>
      <xdr:row>98</xdr:row>
      <xdr:rowOff>59834</xdr:rowOff>
    </xdr:to>
    <xdr:sp macro="" textlink="">
      <xdr:nvSpPr>
        <xdr:cNvPr id="666" name="円/楕円 665">
          <a:extLst>
            <a:ext uri="{FF2B5EF4-FFF2-40B4-BE49-F238E27FC236}">
              <a16:creationId xmlns:a16="http://schemas.microsoft.com/office/drawing/2014/main" id="{00000000-0008-0000-0600-00009A020000}"/>
            </a:ext>
          </a:extLst>
        </xdr:cNvPr>
        <xdr:cNvSpPr/>
      </xdr:nvSpPr>
      <xdr:spPr>
        <a:xfrm>
          <a:off x="15430500" y="167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50961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14111" y="1685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100952</xdr:rowOff>
    </xdr:from>
    <xdr:to>
      <xdr:col>21</xdr:col>
      <xdr:colOff>212725</xdr:colOff>
      <xdr:row>98</xdr:row>
      <xdr:rowOff>31102</xdr:rowOff>
    </xdr:to>
    <xdr:sp macro="" textlink="">
      <xdr:nvSpPr>
        <xdr:cNvPr id="668" name="円/楕円 667">
          <a:extLst>
            <a:ext uri="{FF2B5EF4-FFF2-40B4-BE49-F238E27FC236}">
              <a16:creationId xmlns:a16="http://schemas.microsoft.com/office/drawing/2014/main" id="{00000000-0008-0000-0600-00009C020000}"/>
            </a:ext>
          </a:extLst>
        </xdr:cNvPr>
        <xdr:cNvSpPr/>
      </xdr:nvSpPr>
      <xdr:spPr>
        <a:xfrm>
          <a:off x="14541500" y="167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47629</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5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113570</xdr:rowOff>
    </xdr:from>
    <xdr:to>
      <xdr:col>20</xdr:col>
      <xdr:colOff>9525</xdr:colOff>
      <xdr:row>98</xdr:row>
      <xdr:rowOff>43720</xdr:rowOff>
    </xdr:to>
    <xdr:sp macro="" textlink="">
      <xdr:nvSpPr>
        <xdr:cNvPr id="670" name="円/楕円 669">
          <a:extLst>
            <a:ext uri="{FF2B5EF4-FFF2-40B4-BE49-F238E27FC236}">
              <a16:creationId xmlns:a16="http://schemas.microsoft.com/office/drawing/2014/main" id="{00000000-0008-0000-0600-00009E020000}"/>
            </a:ext>
          </a:extLst>
        </xdr:cNvPr>
        <xdr:cNvSpPr/>
      </xdr:nvSpPr>
      <xdr:spPr>
        <a:xfrm>
          <a:off x="13652500" y="167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60247</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36111" y="165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140805</xdr:rowOff>
    </xdr:from>
    <xdr:to>
      <xdr:col>18</xdr:col>
      <xdr:colOff>492125</xdr:colOff>
      <xdr:row>98</xdr:row>
      <xdr:rowOff>70955</xdr:rowOff>
    </xdr:to>
    <xdr:sp macro="" textlink="">
      <xdr:nvSpPr>
        <xdr:cNvPr id="672" name="円/楕円 671">
          <a:extLst>
            <a:ext uri="{FF2B5EF4-FFF2-40B4-BE49-F238E27FC236}">
              <a16:creationId xmlns:a16="http://schemas.microsoft.com/office/drawing/2014/main" id="{00000000-0008-0000-0600-0000A0020000}"/>
            </a:ext>
          </a:extLst>
        </xdr:cNvPr>
        <xdr:cNvSpPr/>
      </xdr:nvSpPr>
      <xdr:spPr>
        <a:xfrm>
          <a:off x="12763500" y="167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62082</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79427" y="1686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a:extLst>
            <a:ext uri="{FF2B5EF4-FFF2-40B4-BE49-F238E27FC236}">
              <a16:creationId xmlns:a16="http://schemas.microsoft.com/office/drawing/2014/main" id="{00000000-0008-0000-0600-0000A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a:extLst>
            <a:ext uri="{FF2B5EF4-FFF2-40B4-BE49-F238E27FC236}">
              <a16:creationId xmlns:a16="http://schemas.microsoft.com/office/drawing/2014/main" id="{00000000-0008-0000-0600-0000A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a:extLst>
            <a:ext uri="{FF2B5EF4-FFF2-40B4-BE49-F238E27FC236}">
              <a16:creationId xmlns:a16="http://schemas.microsoft.com/office/drawing/2014/main" id="{00000000-0008-0000-0600-0000A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8" name="投資及び出資金グラフ枠">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0" name="投資及び出資金最小値テキスト">
          <a:extLst>
            <a:ext uri="{FF2B5EF4-FFF2-40B4-BE49-F238E27FC236}">
              <a16:creationId xmlns:a16="http://schemas.microsoft.com/office/drawing/2014/main" id="{00000000-0008-0000-0600-0000BC020000}"/>
            </a:ext>
          </a:extLst>
        </xdr:cNvPr>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2" name="投資及び出資金最大値テキスト">
          <a:extLst>
            <a:ext uri="{FF2B5EF4-FFF2-40B4-BE49-F238E27FC236}">
              <a16:creationId xmlns:a16="http://schemas.microsoft.com/office/drawing/2014/main" id="{00000000-0008-0000-0600-0000BE020000}"/>
            </a:ext>
          </a:extLst>
        </xdr:cNvPr>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98617</xdr:rowOff>
    </xdr:from>
    <xdr:to>
      <xdr:col>32</xdr:col>
      <xdr:colOff>187325</xdr:colOff>
      <xdr:row>39</xdr:row>
      <xdr:rowOff>98617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21323300" y="6785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5" name="投資及び出資金平均値テキスト">
          <a:extLst>
            <a:ext uri="{FF2B5EF4-FFF2-40B4-BE49-F238E27FC236}">
              <a16:creationId xmlns:a16="http://schemas.microsoft.com/office/drawing/2014/main" id="{00000000-0008-0000-0600-0000C1020000}"/>
            </a:ext>
          </a:extLst>
        </xdr:cNvPr>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6" name="フローチャート : 判断 705">
          <a:extLst>
            <a:ext uri="{FF2B5EF4-FFF2-40B4-BE49-F238E27FC236}">
              <a16:creationId xmlns:a16="http://schemas.microsoft.com/office/drawing/2014/main" id="{00000000-0008-0000-0600-0000C2020000}"/>
            </a:ext>
          </a:extLst>
        </xdr:cNvPr>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73243</xdr:rowOff>
    </xdr:from>
    <xdr:to>
      <xdr:col>31</xdr:col>
      <xdr:colOff>34925</xdr:colOff>
      <xdr:row>39</xdr:row>
      <xdr:rowOff>98617</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20434300" y="6759793"/>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08" name="フローチャート : 判断 707">
          <a:extLst>
            <a:ext uri="{FF2B5EF4-FFF2-40B4-BE49-F238E27FC236}">
              <a16:creationId xmlns:a16="http://schemas.microsoft.com/office/drawing/2014/main" id="{00000000-0008-0000-0600-0000C4020000}"/>
            </a:ext>
          </a:extLst>
        </xdr:cNvPr>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73243</xdr:rowOff>
    </xdr:from>
    <xdr:to>
      <xdr:col>29</xdr:col>
      <xdr:colOff>517525</xdr:colOff>
      <xdr:row>39</xdr:row>
      <xdr:rowOff>86158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19545300" y="675979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1" name="フローチャート : 判断 710">
          <a:extLst>
            <a:ext uri="{FF2B5EF4-FFF2-40B4-BE49-F238E27FC236}">
              <a16:creationId xmlns:a16="http://schemas.microsoft.com/office/drawing/2014/main" id="{00000000-0008-0000-0600-0000C7020000}"/>
            </a:ext>
          </a:extLst>
        </xdr:cNvPr>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86158</xdr:rowOff>
    </xdr:from>
    <xdr:to>
      <xdr:col>28</xdr:col>
      <xdr:colOff>314325</xdr:colOff>
      <xdr:row>39</xdr:row>
      <xdr:rowOff>98634</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18656300" y="6772708"/>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47817</xdr:rowOff>
    </xdr:from>
    <xdr:to>
      <xdr:col>32</xdr:col>
      <xdr:colOff>238125</xdr:colOff>
      <xdr:row>39</xdr:row>
      <xdr:rowOff>149417</xdr:rowOff>
    </xdr:to>
    <xdr:sp macro="" textlink="">
      <xdr:nvSpPr>
        <xdr:cNvPr id="723" name="円/楕円 722">
          <a:extLst>
            <a:ext uri="{FF2B5EF4-FFF2-40B4-BE49-F238E27FC236}">
              <a16:creationId xmlns:a16="http://schemas.microsoft.com/office/drawing/2014/main" id="{00000000-0008-0000-0600-0000D3020000}"/>
            </a:ext>
          </a:extLst>
        </xdr:cNvPr>
        <xdr:cNvSpPr/>
      </xdr:nvSpPr>
      <xdr:spPr>
        <a:xfrm>
          <a:off x="22110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313932" cy="259045"/>
    <xdr:sp macro="" textlink="">
      <xdr:nvSpPr>
        <xdr:cNvPr id="724" name="投資及び出資金該当値テキスト">
          <a:extLst>
            <a:ext uri="{FF2B5EF4-FFF2-40B4-BE49-F238E27FC236}">
              <a16:creationId xmlns:a16="http://schemas.microsoft.com/office/drawing/2014/main" id="{00000000-0008-0000-0600-0000D4020000}"/>
            </a:ext>
          </a:extLst>
        </xdr:cNvPr>
        <xdr:cNvSpPr txBox="1"/>
      </xdr:nvSpPr>
      <xdr:spPr>
        <a:xfrm>
          <a:off x="22212300" y="6678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47817</xdr:rowOff>
    </xdr:from>
    <xdr:to>
      <xdr:col>31</xdr:col>
      <xdr:colOff>85725</xdr:colOff>
      <xdr:row>39</xdr:row>
      <xdr:rowOff>149417</xdr:rowOff>
    </xdr:to>
    <xdr:sp macro="" textlink="">
      <xdr:nvSpPr>
        <xdr:cNvPr id="725" name="円/楕円 724">
          <a:extLst>
            <a:ext uri="{FF2B5EF4-FFF2-40B4-BE49-F238E27FC236}">
              <a16:creationId xmlns:a16="http://schemas.microsoft.com/office/drawing/2014/main" id="{00000000-0008-0000-0600-0000D5020000}"/>
            </a:ext>
          </a:extLst>
        </xdr:cNvPr>
        <xdr:cNvSpPr/>
      </xdr:nvSpPr>
      <xdr:spPr>
        <a:xfrm>
          <a:off x="21272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140544</xdr:rowOff>
    </xdr:from>
    <xdr:ext cx="313932"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66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22443</xdr:rowOff>
    </xdr:from>
    <xdr:to>
      <xdr:col>29</xdr:col>
      <xdr:colOff>568325</xdr:colOff>
      <xdr:row>39</xdr:row>
      <xdr:rowOff>124043</xdr:rowOff>
    </xdr:to>
    <xdr:sp macro="" textlink="">
      <xdr:nvSpPr>
        <xdr:cNvPr id="727" name="円/楕円 726">
          <a:extLst>
            <a:ext uri="{FF2B5EF4-FFF2-40B4-BE49-F238E27FC236}">
              <a16:creationId xmlns:a16="http://schemas.microsoft.com/office/drawing/2014/main" id="{00000000-0008-0000-0600-0000D7020000}"/>
            </a:ext>
          </a:extLst>
        </xdr:cNvPr>
        <xdr:cNvSpPr/>
      </xdr:nvSpPr>
      <xdr:spPr>
        <a:xfrm>
          <a:off x="20383500" y="6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140570</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199427" y="648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35358</xdr:rowOff>
    </xdr:from>
    <xdr:to>
      <xdr:col>28</xdr:col>
      <xdr:colOff>365125</xdr:colOff>
      <xdr:row>39</xdr:row>
      <xdr:rowOff>136958</xdr:rowOff>
    </xdr:to>
    <xdr:sp macro="" textlink="">
      <xdr:nvSpPr>
        <xdr:cNvPr id="729" name="円/楕円 728">
          <a:extLst>
            <a:ext uri="{FF2B5EF4-FFF2-40B4-BE49-F238E27FC236}">
              <a16:creationId xmlns:a16="http://schemas.microsoft.com/office/drawing/2014/main" id="{00000000-0008-0000-0600-0000D9020000}"/>
            </a:ext>
          </a:extLst>
        </xdr:cNvPr>
        <xdr:cNvSpPr/>
      </xdr:nvSpPr>
      <xdr:spPr>
        <a:xfrm>
          <a:off x="19494500" y="67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128085</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81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47834</xdr:rowOff>
    </xdr:from>
    <xdr:to>
      <xdr:col>27</xdr:col>
      <xdr:colOff>161925</xdr:colOff>
      <xdr:row>39</xdr:row>
      <xdr:rowOff>149434</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18605500" y="67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140561</xdr:rowOff>
    </xdr:from>
    <xdr:ext cx="313932"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99333" y="6827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6" name="正方形/長方形 735">
          <a:extLst>
            <a:ext uri="{FF2B5EF4-FFF2-40B4-BE49-F238E27FC236}">
              <a16:creationId xmlns:a16="http://schemas.microsoft.com/office/drawing/2014/main" id="{00000000-0008-0000-0600-0000E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59" name="貸付金最小値テキスト">
          <a:extLst>
            <a:ext uri="{FF2B5EF4-FFF2-40B4-BE49-F238E27FC236}">
              <a16:creationId xmlns:a16="http://schemas.microsoft.com/office/drawing/2014/main" id="{00000000-0008-0000-0600-0000F702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1" name="貸付金最大値テキスト">
          <a:extLst>
            <a:ext uri="{FF2B5EF4-FFF2-40B4-BE49-F238E27FC236}">
              <a16:creationId xmlns:a16="http://schemas.microsoft.com/office/drawing/2014/main" id="{00000000-0008-0000-0600-0000F9020000}"/>
            </a:ext>
          </a:extLst>
        </xdr:cNvPr>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108414</xdr:rowOff>
    </xdr:from>
    <xdr:to>
      <xdr:col>32</xdr:col>
      <xdr:colOff>187325</xdr:colOff>
      <xdr:row>58</xdr:row>
      <xdr:rowOff>129348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21323300" y="9881064"/>
          <a:ext cx="838200" cy="19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64" name="貸付金平均値テキスト">
          <a:extLst>
            <a:ext uri="{FF2B5EF4-FFF2-40B4-BE49-F238E27FC236}">
              <a16:creationId xmlns:a16="http://schemas.microsoft.com/office/drawing/2014/main" id="{00000000-0008-0000-0600-0000FC020000}"/>
            </a:ext>
          </a:extLst>
        </xdr:cNvPr>
        <xdr:cNvSpPr txBox="1"/>
      </xdr:nvSpPr>
      <xdr:spPr>
        <a:xfrm>
          <a:off x="22212300" y="998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5" name="フローチャート : 判断 764">
          <a:extLst>
            <a:ext uri="{FF2B5EF4-FFF2-40B4-BE49-F238E27FC236}">
              <a16:creationId xmlns:a16="http://schemas.microsoft.com/office/drawing/2014/main" id="{00000000-0008-0000-0600-0000FD020000}"/>
            </a:ext>
          </a:extLst>
        </xdr:cNvPr>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129348</xdr:rowOff>
    </xdr:from>
    <xdr:to>
      <xdr:col>31</xdr:col>
      <xdr:colOff>34925</xdr:colOff>
      <xdr:row>58</xdr:row>
      <xdr:rowOff>138165</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0434300" y="1007344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7" name="フローチャート : 判断 766">
          <a:extLst>
            <a:ext uri="{FF2B5EF4-FFF2-40B4-BE49-F238E27FC236}">
              <a16:creationId xmlns:a16="http://schemas.microsoft.com/office/drawing/2014/main" id="{00000000-0008-0000-0600-0000FF020000}"/>
            </a:ext>
          </a:extLst>
        </xdr:cNvPr>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29085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138165</xdr:rowOff>
    </xdr:from>
    <xdr:to>
      <xdr:col>29</xdr:col>
      <xdr:colOff>517525</xdr:colOff>
      <xdr:row>58</xdr:row>
      <xdr:rowOff>143782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19545300" y="10082265"/>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0" name="フローチャート : 判断 769">
          <a:extLst>
            <a:ext uri="{FF2B5EF4-FFF2-40B4-BE49-F238E27FC236}">
              <a16:creationId xmlns:a16="http://schemas.microsoft.com/office/drawing/2014/main" id="{00000000-0008-0000-0600-000002030000}"/>
            </a:ext>
          </a:extLst>
        </xdr:cNvPr>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27485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109003</xdr:rowOff>
    </xdr:from>
    <xdr:to>
      <xdr:col>28</xdr:col>
      <xdr:colOff>314325</xdr:colOff>
      <xdr:row>58</xdr:row>
      <xdr:rowOff>143782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656300" y="9538753"/>
          <a:ext cx="889000" cy="5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18374</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24383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7" y="101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57614</xdr:rowOff>
    </xdr:from>
    <xdr:to>
      <xdr:col>32</xdr:col>
      <xdr:colOff>238125</xdr:colOff>
      <xdr:row>57</xdr:row>
      <xdr:rowOff>159214</xdr:rowOff>
    </xdr:to>
    <xdr:sp macro="" textlink="">
      <xdr:nvSpPr>
        <xdr:cNvPr id="782" name="円/楕円 781">
          <a:extLst>
            <a:ext uri="{FF2B5EF4-FFF2-40B4-BE49-F238E27FC236}">
              <a16:creationId xmlns:a16="http://schemas.microsoft.com/office/drawing/2014/main" id="{00000000-0008-0000-0600-00000E030000}"/>
            </a:ext>
          </a:extLst>
        </xdr:cNvPr>
        <xdr:cNvSpPr/>
      </xdr:nvSpPr>
      <xdr:spPr>
        <a:xfrm>
          <a:off x="221107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80491</xdr:rowOff>
    </xdr:from>
    <xdr:ext cx="534377" cy="259045"/>
    <xdr:sp macro="" textlink="">
      <xdr:nvSpPr>
        <xdr:cNvPr id="783" name="貸付金該当値テキスト">
          <a:extLst>
            <a:ext uri="{FF2B5EF4-FFF2-40B4-BE49-F238E27FC236}">
              <a16:creationId xmlns:a16="http://schemas.microsoft.com/office/drawing/2014/main" id="{00000000-0008-0000-0600-00000F030000}"/>
            </a:ext>
          </a:extLst>
        </xdr:cNvPr>
        <xdr:cNvSpPr txBox="1"/>
      </xdr:nvSpPr>
      <xdr:spPr>
        <a:xfrm>
          <a:off x="22212300" y="96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78548</xdr:rowOff>
    </xdr:from>
    <xdr:to>
      <xdr:col>31</xdr:col>
      <xdr:colOff>85725</xdr:colOff>
      <xdr:row>59</xdr:row>
      <xdr:rowOff>8698</xdr:rowOff>
    </xdr:to>
    <xdr:sp macro="" textlink="">
      <xdr:nvSpPr>
        <xdr:cNvPr id="784" name="円/楕円 783">
          <a:extLst>
            <a:ext uri="{FF2B5EF4-FFF2-40B4-BE49-F238E27FC236}">
              <a16:creationId xmlns:a16="http://schemas.microsoft.com/office/drawing/2014/main" id="{00000000-0008-0000-0600-000010030000}"/>
            </a:ext>
          </a:extLst>
        </xdr:cNvPr>
        <xdr:cNvSpPr/>
      </xdr:nvSpPr>
      <xdr:spPr>
        <a:xfrm>
          <a:off x="21272500" y="100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25225</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7" y="979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87365</xdr:rowOff>
    </xdr:from>
    <xdr:to>
      <xdr:col>29</xdr:col>
      <xdr:colOff>568325</xdr:colOff>
      <xdr:row>59</xdr:row>
      <xdr:rowOff>17515</xdr:rowOff>
    </xdr:to>
    <xdr:sp macro="" textlink="">
      <xdr:nvSpPr>
        <xdr:cNvPr id="786" name="円/楕円 785">
          <a:extLst>
            <a:ext uri="{FF2B5EF4-FFF2-40B4-BE49-F238E27FC236}">
              <a16:creationId xmlns:a16="http://schemas.microsoft.com/office/drawing/2014/main" id="{00000000-0008-0000-0600-000012030000}"/>
            </a:ext>
          </a:extLst>
        </xdr:cNvPr>
        <xdr:cNvSpPr/>
      </xdr:nvSpPr>
      <xdr:spPr>
        <a:xfrm>
          <a:off x="20383500" y="100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34042</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7" y="9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92982</xdr:rowOff>
    </xdr:from>
    <xdr:to>
      <xdr:col>28</xdr:col>
      <xdr:colOff>365125</xdr:colOff>
      <xdr:row>59</xdr:row>
      <xdr:rowOff>23132</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19494500" y="100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39659</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98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58203</xdr:rowOff>
    </xdr:from>
    <xdr:to>
      <xdr:col>27</xdr:col>
      <xdr:colOff>161925</xdr:colOff>
      <xdr:row>55</xdr:row>
      <xdr:rowOff>159803</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18605500" y="94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4880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6" name="繰出金最小値テキスト">
          <a:extLst>
            <a:ext uri="{FF2B5EF4-FFF2-40B4-BE49-F238E27FC236}">
              <a16:creationId xmlns:a16="http://schemas.microsoft.com/office/drawing/2014/main" id="{00000000-0008-0000-0600-000030030000}"/>
            </a:ext>
          </a:extLst>
        </xdr:cNvPr>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18" name="繰出金最大値テキスト">
          <a:extLst>
            <a:ext uri="{FF2B5EF4-FFF2-40B4-BE49-F238E27FC236}">
              <a16:creationId xmlns:a16="http://schemas.microsoft.com/office/drawing/2014/main" id="{00000000-0008-0000-0600-000032030000}"/>
            </a:ext>
          </a:extLst>
        </xdr:cNvPr>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59987</xdr:rowOff>
    </xdr:from>
    <xdr:to>
      <xdr:col>32</xdr:col>
      <xdr:colOff>187325</xdr:colOff>
      <xdr:row>72</xdr:row>
      <xdr:rowOff>129939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1323300" y="12404387"/>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1" name="繰出金平均値テキスト">
          <a:extLst>
            <a:ext uri="{FF2B5EF4-FFF2-40B4-BE49-F238E27FC236}">
              <a16:creationId xmlns:a16="http://schemas.microsoft.com/office/drawing/2014/main" id="{00000000-0008-0000-0600-000035030000}"/>
            </a:ext>
          </a:extLst>
        </xdr:cNvPr>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2" name="フローチャート : 判断 821">
          <a:extLst>
            <a:ext uri="{FF2B5EF4-FFF2-40B4-BE49-F238E27FC236}">
              <a16:creationId xmlns:a16="http://schemas.microsoft.com/office/drawing/2014/main" id="{00000000-0008-0000-0600-000036030000}"/>
            </a:ext>
          </a:extLst>
        </xdr:cNvPr>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59987</xdr:rowOff>
    </xdr:from>
    <xdr:to>
      <xdr:col>31</xdr:col>
      <xdr:colOff>34925</xdr:colOff>
      <xdr:row>72</xdr:row>
      <xdr:rowOff>158772</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0434300" y="12404387"/>
          <a:ext cx="889000" cy="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4" name="フローチャート : 判断 823">
          <a:extLst>
            <a:ext uri="{FF2B5EF4-FFF2-40B4-BE49-F238E27FC236}">
              <a16:creationId xmlns:a16="http://schemas.microsoft.com/office/drawing/2014/main" id="{00000000-0008-0000-0600-000038030000}"/>
            </a:ext>
          </a:extLst>
        </xdr:cNvPr>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158772</xdr:rowOff>
    </xdr:from>
    <xdr:to>
      <xdr:col>29</xdr:col>
      <xdr:colOff>517525</xdr:colOff>
      <xdr:row>73</xdr:row>
      <xdr:rowOff>26832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19545300" y="12503172"/>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7" name="フローチャート : 判断 826">
          <a:extLst>
            <a:ext uri="{FF2B5EF4-FFF2-40B4-BE49-F238E27FC236}">
              <a16:creationId xmlns:a16="http://schemas.microsoft.com/office/drawing/2014/main" id="{00000000-0008-0000-0600-00003B030000}"/>
            </a:ext>
          </a:extLst>
        </xdr:cNvPr>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154825</xdr:rowOff>
    </xdr:from>
    <xdr:to>
      <xdr:col>28</xdr:col>
      <xdr:colOff>314325</xdr:colOff>
      <xdr:row>73</xdr:row>
      <xdr:rowOff>26832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656300" y="12499225"/>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0" name="フローチャート : 判断 829">
          <a:extLst>
            <a:ext uri="{FF2B5EF4-FFF2-40B4-BE49-F238E27FC236}">
              <a16:creationId xmlns:a16="http://schemas.microsoft.com/office/drawing/2014/main" id="{00000000-0008-0000-0600-00003E030000}"/>
            </a:ext>
          </a:extLst>
        </xdr:cNvPr>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2" name="フローチャート : 判断 831">
          <a:extLst>
            <a:ext uri="{FF2B5EF4-FFF2-40B4-BE49-F238E27FC236}">
              <a16:creationId xmlns:a16="http://schemas.microsoft.com/office/drawing/2014/main" id="{00000000-0008-0000-0600-000040030000}"/>
            </a:ext>
          </a:extLst>
        </xdr:cNvPr>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79139</xdr:rowOff>
    </xdr:from>
    <xdr:to>
      <xdr:col>32</xdr:col>
      <xdr:colOff>238125</xdr:colOff>
      <xdr:row>73</xdr:row>
      <xdr:rowOff>9289</xdr:rowOff>
    </xdr:to>
    <xdr:sp macro="" textlink="">
      <xdr:nvSpPr>
        <xdr:cNvPr id="839" name="円/楕円 838">
          <a:extLst>
            <a:ext uri="{FF2B5EF4-FFF2-40B4-BE49-F238E27FC236}">
              <a16:creationId xmlns:a16="http://schemas.microsoft.com/office/drawing/2014/main" id="{00000000-0008-0000-0600-000047030000}"/>
            </a:ext>
          </a:extLst>
        </xdr:cNvPr>
        <xdr:cNvSpPr/>
      </xdr:nvSpPr>
      <xdr:spPr>
        <a:xfrm>
          <a:off x="22110700" y="124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102016</xdr:rowOff>
    </xdr:from>
    <xdr:ext cx="599010" cy="259045"/>
    <xdr:sp macro="" textlink="">
      <xdr:nvSpPr>
        <xdr:cNvPr id="840" name="繰出金該当値テキスト">
          <a:extLst>
            <a:ext uri="{FF2B5EF4-FFF2-40B4-BE49-F238E27FC236}">
              <a16:creationId xmlns:a16="http://schemas.microsoft.com/office/drawing/2014/main" id="{00000000-0008-0000-0600-000048030000}"/>
            </a:ext>
          </a:extLst>
        </xdr:cNvPr>
        <xdr:cNvSpPr txBox="1"/>
      </xdr:nvSpPr>
      <xdr:spPr>
        <a:xfrm>
          <a:off x="22212300" y="1227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146,281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9187</xdr:rowOff>
    </xdr:from>
    <xdr:to>
      <xdr:col>31</xdr:col>
      <xdr:colOff>85725</xdr:colOff>
      <xdr:row>72</xdr:row>
      <xdr:rowOff>110787</xdr:rowOff>
    </xdr:to>
    <xdr:sp macro="" textlink="">
      <xdr:nvSpPr>
        <xdr:cNvPr id="841" name="円/楕円 840">
          <a:extLst>
            <a:ext uri="{FF2B5EF4-FFF2-40B4-BE49-F238E27FC236}">
              <a16:creationId xmlns:a16="http://schemas.microsoft.com/office/drawing/2014/main" id="{00000000-0008-0000-0600-000049030000}"/>
            </a:ext>
          </a:extLst>
        </xdr:cNvPr>
        <xdr:cNvSpPr/>
      </xdr:nvSpPr>
      <xdr:spPr>
        <a:xfrm>
          <a:off x="21272500" y="123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127314</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23794" y="1212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155,461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107972</xdr:rowOff>
    </xdr:from>
    <xdr:to>
      <xdr:col>29</xdr:col>
      <xdr:colOff>568325</xdr:colOff>
      <xdr:row>73</xdr:row>
      <xdr:rowOff>38122</xdr:rowOff>
    </xdr:to>
    <xdr:sp macro="" textlink="">
      <xdr:nvSpPr>
        <xdr:cNvPr id="843" name="円/楕円 842">
          <a:extLst>
            <a:ext uri="{FF2B5EF4-FFF2-40B4-BE49-F238E27FC236}">
              <a16:creationId xmlns:a16="http://schemas.microsoft.com/office/drawing/2014/main" id="{00000000-0008-0000-0600-00004B030000}"/>
            </a:ext>
          </a:extLst>
        </xdr:cNvPr>
        <xdr:cNvSpPr/>
      </xdr:nvSpPr>
      <xdr:spPr>
        <a:xfrm>
          <a:off x="20383500" y="12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54649</xdr:rowOff>
    </xdr:from>
    <xdr:ext cx="59901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34794" y="1222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142,497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147482</xdr:rowOff>
    </xdr:from>
    <xdr:to>
      <xdr:col>28</xdr:col>
      <xdr:colOff>365125</xdr:colOff>
      <xdr:row>73</xdr:row>
      <xdr:rowOff>77632</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19494500" y="124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94159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245794" y="1226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137,312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104025</xdr:rowOff>
    </xdr:from>
    <xdr:to>
      <xdr:col>27</xdr:col>
      <xdr:colOff>161925</xdr:colOff>
      <xdr:row>73</xdr:row>
      <xdr:rowOff>34175</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18605500" y="12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50702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356794" y="1222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79" name="フローチャート : 判断 878">
          <a:extLst>
            <a:ext uri="{FF2B5EF4-FFF2-40B4-BE49-F238E27FC236}">
              <a16:creationId xmlns:a16="http://schemas.microsoft.com/office/drawing/2014/main" id="{00000000-0008-0000-0600-00006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1" name="フローチャート : 判断 880">
          <a:extLst>
            <a:ext uri="{FF2B5EF4-FFF2-40B4-BE49-F238E27FC236}">
              <a16:creationId xmlns:a16="http://schemas.microsoft.com/office/drawing/2014/main" id="{00000000-0008-0000-0600-000071030000}"/>
            </a:ext>
          </a:extLst>
        </xdr:cNvPr>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4" name="フローチャート : 判断 883">
          <a:extLst>
            <a:ext uri="{FF2B5EF4-FFF2-40B4-BE49-F238E27FC236}">
              <a16:creationId xmlns:a16="http://schemas.microsoft.com/office/drawing/2014/main" id="{00000000-0008-0000-0600-00007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6" name="円/楕円 895">
          <a:extLst>
            <a:ext uri="{FF2B5EF4-FFF2-40B4-BE49-F238E27FC236}">
              <a16:creationId xmlns:a16="http://schemas.microsoft.com/office/drawing/2014/main" id="{00000000-0008-0000-0600-00008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98" name="円/楕円 897">
          <a:extLst>
            <a:ext uri="{FF2B5EF4-FFF2-40B4-BE49-F238E27FC236}">
              <a16:creationId xmlns:a16="http://schemas.microsoft.com/office/drawing/2014/main" id="{00000000-0008-0000-0600-00008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１，１５９，０２２円となっている。主な構成項目である人件費は、住民一人当たり１７８，３３０円となっており、平成２３年度から１７０，０００円～１８０，０００円程度で推移してきており、類似団体内で平均値を大幅に超える最も高い水準にある。主な要因として阿賀町集中改革プランにより、職員数は平成１７年度の合併当初に比べ９３人減少したが、合併以前の採用数が類似団体平均と比較して多いことが挙げられる。その他にも維持補修費や公債費、繰出金等の項目において類似団体平均を大幅に超える数値となっている。これは、一人当たりの財政支出が人口密度、高齢化率等との相関が高いため、当町においては広大な面積等地理的条件や厳しい気候条件に加えて、急激な人口減少により人口１人当たりの決算額の増加要因となっている。 今後は道路や上下水道など広域的なインフラの長寿命化による維持補修費の抑制や遊休施設の有効活用等による普通建設事業費の削減により、数値の健全化を図る。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12,137
12,097
952.89
14,539,909
14,067,044
446,748
9,706,437
19,187,212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87285</xdr:rowOff>
    </xdr:from>
    <xdr:to>
      <xdr:col>6</xdr:col>
      <xdr:colOff>511175</xdr:colOff>
      <xdr:row>36</xdr:row>
      <xdr:rowOff>43688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88035"/>
          <a:ext cx="8382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43688</xdr:rowOff>
    </xdr:from>
    <xdr:to>
      <xdr:col>5</xdr:col>
      <xdr:colOff>358775</xdr:colOff>
      <xdr:row>36</xdr:row>
      <xdr:rowOff>50546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158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126437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132352</xdr:rowOff>
    </xdr:from>
    <xdr:to>
      <xdr:col>4</xdr:col>
      <xdr:colOff>155575</xdr:colOff>
      <xdr:row>36</xdr:row>
      <xdr:rowOff>50546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33102"/>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144398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12011</xdr:rowOff>
    </xdr:from>
    <xdr:to>
      <xdr:col>2</xdr:col>
      <xdr:colOff>638175</xdr:colOff>
      <xdr:row>35</xdr:row>
      <xdr:rowOff>132352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12761"/>
          <a:ext cx="889000" cy="1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118109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131825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13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36485</xdr:rowOff>
    </xdr:from>
    <xdr:to>
      <xdr:col>6</xdr:col>
      <xdr:colOff>561975</xdr:colOff>
      <xdr:row>35</xdr:row>
      <xdr:rowOff>138085</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0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59362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8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164338</xdr:rowOff>
    </xdr:from>
    <xdr:to>
      <xdr:col>5</xdr:col>
      <xdr:colOff>409575</xdr:colOff>
      <xdr:row>36</xdr:row>
      <xdr:rowOff>94488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111015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171196</xdr:rowOff>
    </xdr:from>
    <xdr:to>
      <xdr:col>4</xdr:col>
      <xdr:colOff>206375</xdr:colOff>
      <xdr:row>36</xdr:row>
      <xdr:rowOff>101346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117873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81552</xdr:rowOff>
    </xdr:from>
    <xdr:to>
      <xdr:col>3</xdr:col>
      <xdr:colOff>3175</xdr:colOff>
      <xdr:row>36</xdr:row>
      <xdr:rowOff>11702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0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28229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585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132661</xdr:rowOff>
    </xdr:from>
    <xdr:to>
      <xdr:col>1</xdr:col>
      <xdr:colOff>485775</xdr:colOff>
      <xdr:row>35</xdr:row>
      <xdr:rowOff>62811</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79338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7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70541</xdr:rowOff>
    </xdr:from>
    <xdr:to>
      <xdr:col>6</xdr:col>
      <xdr:colOff>511175</xdr:colOff>
      <xdr:row>57</xdr:row>
      <xdr:rowOff>115315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3191"/>
          <a:ext cx="8382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54603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27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91585</xdr:rowOff>
    </xdr:from>
    <xdr:to>
      <xdr:col>5</xdr:col>
      <xdr:colOff>358775</xdr:colOff>
      <xdr:row>57</xdr:row>
      <xdr:rowOff>115315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4235"/>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91585</xdr:rowOff>
    </xdr:from>
    <xdr:to>
      <xdr:col>4</xdr:col>
      <xdr:colOff>155575</xdr:colOff>
      <xdr:row>57</xdr:row>
      <xdr:rowOff>100202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64235"/>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4" y="99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100202</xdr:rowOff>
    </xdr:from>
    <xdr:to>
      <xdr:col>2</xdr:col>
      <xdr:colOff>638175</xdr:colOff>
      <xdr:row>57</xdr:row>
      <xdr:rowOff>100455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2852"/>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12971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19741</xdr:rowOff>
    </xdr:from>
    <xdr:to>
      <xdr:col>6</xdr:col>
      <xdr:colOff>561975</xdr:colOff>
      <xdr:row>57</xdr:row>
      <xdr:rowOff>121341</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79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150568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8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64515</xdr:rowOff>
    </xdr:from>
    <xdr:to>
      <xdr:col>5</xdr:col>
      <xdr:colOff>409575</xdr:colOff>
      <xdr:row>57</xdr:row>
      <xdr:rowOff>166115</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8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157242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4" y="992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40785</xdr:rowOff>
    </xdr:from>
    <xdr:to>
      <xdr:col>4</xdr:col>
      <xdr:colOff>206375</xdr:colOff>
      <xdr:row>57</xdr:row>
      <xdr:rowOff>142385</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8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158912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4" y="958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49402</xdr:rowOff>
    </xdr:from>
    <xdr:to>
      <xdr:col>3</xdr:col>
      <xdr:colOff>3175</xdr:colOff>
      <xdr:row>57</xdr:row>
      <xdr:rowOff>151002</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8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167529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4" y="959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49655</xdr:rowOff>
    </xdr:from>
    <xdr:to>
      <xdr:col>1</xdr:col>
      <xdr:colOff>485775</xdr:colOff>
      <xdr:row>57</xdr:row>
      <xdr:rowOff>151255</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167782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4" y="959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140799</xdr:rowOff>
    </xdr:from>
    <xdr:to>
      <xdr:col>6</xdr:col>
      <xdr:colOff>511175</xdr:colOff>
      <xdr:row>77</xdr:row>
      <xdr:rowOff>152828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342449"/>
          <a:ext cx="838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a:extLst>
            <a:ext uri="{FF2B5EF4-FFF2-40B4-BE49-F238E27FC236}">
              <a16:creationId xmlns:a16="http://schemas.microsoft.com/office/drawing/2014/main" id="{00000000-0008-0000-0700-0000B1000000}"/>
            </a:ext>
          </a:extLst>
        </xdr:cNvPr>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140799</xdr:rowOff>
    </xdr:from>
    <xdr:to>
      <xdr:col>5</xdr:col>
      <xdr:colOff>358775</xdr:colOff>
      <xdr:row>78</xdr:row>
      <xdr:rowOff>167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42449"/>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83937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4" y="13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87677</xdr:rowOff>
    </xdr:from>
    <xdr:to>
      <xdr:col>4</xdr:col>
      <xdr:colOff>155575</xdr:colOff>
      <xdr:row>78</xdr:row>
      <xdr:rowOff>167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89327"/>
          <a:ext cx="889000" cy="8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102712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4" y="134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87677</xdr:rowOff>
    </xdr:from>
    <xdr:to>
      <xdr:col>2</xdr:col>
      <xdr:colOff>638175</xdr:colOff>
      <xdr:row>77</xdr:row>
      <xdr:rowOff>101526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89327"/>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4" y="13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102028</xdr:rowOff>
    </xdr:from>
    <xdr:to>
      <xdr:col>6</xdr:col>
      <xdr:colOff>561975</xdr:colOff>
      <xdr:row>78</xdr:row>
      <xdr:rowOff>32178</xdr:rowOff>
    </xdr:to>
    <xdr:sp macro="" textlink="">
      <xdr:nvSpPr>
        <xdr:cNvPr id="194" name="円/楕円 193">
          <a:extLst>
            <a:ext uri="{FF2B5EF4-FFF2-40B4-BE49-F238E27FC236}">
              <a16:creationId xmlns:a16="http://schemas.microsoft.com/office/drawing/2014/main" id="{00000000-0008-0000-0700-0000C2000000}"/>
            </a:ext>
          </a:extLst>
        </xdr:cNvPr>
        <xdr:cNvSpPr/>
      </xdr:nvSpPr>
      <xdr:spPr>
        <a:xfrm>
          <a:off x="4584700" y="133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124905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5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89999</xdr:rowOff>
    </xdr:from>
    <xdr:to>
      <xdr:col>5</xdr:col>
      <xdr:colOff>409575</xdr:colOff>
      <xdr:row>78</xdr:row>
      <xdr:rowOff>20149</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3746500" y="132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36676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4" y="1306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120817</xdr:rowOff>
    </xdr:from>
    <xdr:to>
      <xdr:col>4</xdr:col>
      <xdr:colOff>206375</xdr:colOff>
      <xdr:row>78</xdr:row>
      <xdr:rowOff>50967</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2857500" y="133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67494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4" y="130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36877</xdr:rowOff>
    </xdr:from>
    <xdr:to>
      <xdr:col>3</xdr:col>
      <xdr:colOff>3175</xdr:colOff>
      <xdr:row>77</xdr:row>
      <xdr:rowOff>138477</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1968500" y="132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155004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4" y="130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50726</xdr:rowOff>
    </xdr:from>
    <xdr:to>
      <xdr:col>1</xdr:col>
      <xdr:colOff>485775</xdr:colOff>
      <xdr:row>77</xdr:row>
      <xdr:rowOff>152326</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079500" y="132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168853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4" y="130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70588</xdr:rowOff>
    </xdr:from>
    <xdr:to>
      <xdr:col>6</xdr:col>
      <xdr:colOff>511175</xdr:colOff>
      <xdr:row>94</xdr:row>
      <xdr:rowOff>104736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186888"/>
          <a:ext cx="838200" cy="3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a:extLst>
            <a:ext uri="{FF2B5EF4-FFF2-40B4-BE49-F238E27FC236}">
              <a16:creationId xmlns:a16="http://schemas.microsoft.com/office/drawing/2014/main" id="{00000000-0008-0000-0700-0000E6000000}"/>
            </a:ext>
          </a:extLst>
        </xdr:cNvPr>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70588</xdr:rowOff>
    </xdr:from>
    <xdr:to>
      <xdr:col>5</xdr:col>
      <xdr:colOff>358775</xdr:colOff>
      <xdr:row>94</xdr:row>
      <xdr:rowOff>152536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186888"/>
          <a:ext cx="889000" cy="8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108755</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5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152536</xdr:rowOff>
    </xdr:from>
    <xdr:to>
      <xdr:col>4</xdr:col>
      <xdr:colOff>155575</xdr:colOff>
      <xdr:row>95</xdr:row>
      <xdr:rowOff>15427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268836"/>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44574</xdr:rowOff>
    </xdr:from>
    <xdr:to>
      <xdr:col>2</xdr:col>
      <xdr:colOff>638175</xdr:colOff>
      <xdr:row>95</xdr:row>
      <xdr:rowOff>15427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160874"/>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130255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53936</xdr:rowOff>
    </xdr:from>
    <xdr:to>
      <xdr:col>6</xdr:col>
      <xdr:colOff>561975</xdr:colOff>
      <xdr:row>94</xdr:row>
      <xdr:rowOff>155536</xdr:rowOff>
    </xdr:to>
    <xdr:sp macro="" textlink="">
      <xdr:nvSpPr>
        <xdr:cNvPr id="247" name="円/楕円 246">
          <a:extLst>
            <a:ext uri="{FF2B5EF4-FFF2-40B4-BE49-F238E27FC236}">
              <a16:creationId xmlns:a16="http://schemas.microsoft.com/office/drawing/2014/main" id="{00000000-0008-0000-0700-0000F7000000}"/>
            </a:ext>
          </a:extLst>
        </xdr:cNvPr>
        <xdr:cNvSpPr/>
      </xdr:nvSpPr>
      <xdr:spPr>
        <a:xfrm>
          <a:off x="4584700" y="161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76813</xdr:rowOff>
    </xdr:from>
    <xdr:ext cx="599010"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02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106,118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19788</xdr:rowOff>
    </xdr:from>
    <xdr:to>
      <xdr:col>5</xdr:col>
      <xdr:colOff>409575</xdr:colOff>
      <xdr:row>94</xdr:row>
      <xdr:rowOff>121388</xdr:rowOff>
    </xdr:to>
    <xdr:sp macro="" textlink="">
      <xdr:nvSpPr>
        <xdr:cNvPr id="249" name="円/楕円 248">
          <a:extLst>
            <a:ext uri="{FF2B5EF4-FFF2-40B4-BE49-F238E27FC236}">
              <a16:creationId xmlns:a16="http://schemas.microsoft.com/office/drawing/2014/main" id="{00000000-0008-0000-0700-0000F9000000}"/>
            </a:ext>
          </a:extLst>
        </xdr:cNvPr>
        <xdr:cNvSpPr/>
      </xdr:nvSpPr>
      <xdr:spPr>
        <a:xfrm>
          <a:off x="3746500" y="161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137915</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497794" y="1591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112,093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101736</xdr:rowOff>
    </xdr:from>
    <xdr:to>
      <xdr:col>4</xdr:col>
      <xdr:colOff>206375</xdr:colOff>
      <xdr:row>95</xdr:row>
      <xdr:rowOff>31886</xdr:rowOff>
    </xdr:to>
    <xdr:sp macro="" textlink="">
      <xdr:nvSpPr>
        <xdr:cNvPr id="251" name="円/楕円 250">
          <a:extLst>
            <a:ext uri="{FF2B5EF4-FFF2-40B4-BE49-F238E27FC236}">
              <a16:creationId xmlns:a16="http://schemas.microsoft.com/office/drawing/2014/main" id="{00000000-0008-0000-0700-0000FB000000}"/>
            </a:ext>
          </a:extLst>
        </xdr:cNvPr>
        <xdr:cNvSpPr/>
      </xdr:nvSpPr>
      <xdr:spPr>
        <a:xfrm>
          <a:off x="2857500" y="162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48413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599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136077</xdr:rowOff>
    </xdr:from>
    <xdr:to>
      <xdr:col>3</xdr:col>
      <xdr:colOff>3175</xdr:colOff>
      <xdr:row>95</xdr:row>
      <xdr:rowOff>66227</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1968500" y="162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82754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0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165224</xdr:rowOff>
    </xdr:from>
    <xdr:to>
      <xdr:col>1</xdr:col>
      <xdr:colOff>485775</xdr:colOff>
      <xdr:row>94</xdr:row>
      <xdr:rowOff>95374</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1079500" y="161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111901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30794" y="158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71374</xdr:rowOff>
    </xdr:from>
    <xdr:to>
      <xdr:col>15</xdr:col>
      <xdr:colOff>180975</xdr:colOff>
      <xdr:row>37</xdr:row>
      <xdr:rowOff>80518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415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24909</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5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a:extLst>
            <a:ext uri="{FF2B5EF4-FFF2-40B4-BE49-F238E27FC236}">
              <a16:creationId xmlns:a16="http://schemas.microsoft.com/office/drawing/2014/main" id="{00000000-0008-0000-0700-00001F010000}"/>
            </a:ext>
          </a:extLst>
        </xdr:cNvPr>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16383</xdr:rowOff>
    </xdr:from>
    <xdr:to>
      <xdr:col>14</xdr:col>
      <xdr:colOff>28575</xdr:colOff>
      <xdr:row>37</xdr:row>
      <xdr:rowOff>80518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360033"/>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a:extLst>
            <a:ext uri="{FF2B5EF4-FFF2-40B4-BE49-F238E27FC236}">
              <a16:creationId xmlns:a16="http://schemas.microsoft.com/office/drawing/2014/main" id="{00000000-0008-0000-0700-000021010000}"/>
            </a:ext>
          </a:extLst>
        </xdr:cNvPr>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149496</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6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160528</xdr:rowOff>
    </xdr:from>
    <xdr:to>
      <xdr:col>12</xdr:col>
      <xdr:colOff>511175</xdr:colOff>
      <xdr:row>37</xdr:row>
      <xdr:rowOff>16383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161278"/>
          <a:ext cx="889000" cy="1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62628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7" y="65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94615</xdr:rowOff>
    </xdr:from>
    <xdr:to>
      <xdr:col>11</xdr:col>
      <xdr:colOff>307975</xdr:colOff>
      <xdr:row>35</xdr:row>
      <xdr:rowOff>160528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752465"/>
          <a:ext cx="889000" cy="4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166133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25290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7" y="6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20574</xdr:rowOff>
    </xdr:from>
    <xdr:to>
      <xdr:col>15</xdr:col>
      <xdr:colOff>231775</xdr:colOff>
      <xdr:row>37</xdr:row>
      <xdr:rowOff>122174</xdr:rowOff>
    </xdr:to>
    <xdr:sp macro="" textlink="">
      <xdr:nvSpPr>
        <xdr:cNvPr id="304" name="円/楕円 303">
          <a:extLst>
            <a:ext uri="{FF2B5EF4-FFF2-40B4-BE49-F238E27FC236}">
              <a16:creationId xmlns:a16="http://schemas.microsoft.com/office/drawing/2014/main" id="{00000000-0008-0000-0700-000030010000}"/>
            </a:ext>
          </a:extLst>
        </xdr:cNvPr>
        <xdr:cNvSpPr/>
      </xdr:nvSpPr>
      <xdr:spPr>
        <a:xfrm>
          <a:off x="10426700" y="63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43451</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2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29718</xdr:rowOff>
    </xdr:from>
    <xdr:to>
      <xdr:col>14</xdr:col>
      <xdr:colOff>79375</xdr:colOff>
      <xdr:row>37</xdr:row>
      <xdr:rowOff>131318</xdr:rowOff>
    </xdr:to>
    <xdr:sp macro="" textlink="">
      <xdr:nvSpPr>
        <xdr:cNvPr id="306" name="円/楕円 305">
          <a:extLst>
            <a:ext uri="{FF2B5EF4-FFF2-40B4-BE49-F238E27FC236}">
              <a16:creationId xmlns:a16="http://schemas.microsoft.com/office/drawing/2014/main" id="{00000000-0008-0000-0700-000032010000}"/>
            </a:ext>
          </a:extLst>
        </xdr:cNvPr>
        <xdr:cNvSpPr/>
      </xdr:nvSpPr>
      <xdr:spPr>
        <a:xfrm>
          <a:off x="9588500" y="63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147845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7" y="614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137033</xdr:rowOff>
    </xdr:from>
    <xdr:to>
      <xdr:col>12</xdr:col>
      <xdr:colOff>561975</xdr:colOff>
      <xdr:row>37</xdr:row>
      <xdr:rowOff>67183</xdr:rowOff>
    </xdr:to>
    <xdr:sp macro="" textlink="">
      <xdr:nvSpPr>
        <xdr:cNvPr id="308" name="円/楕円 307">
          <a:extLst>
            <a:ext uri="{FF2B5EF4-FFF2-40B4-BE49-F238E27FC236}">
              <a16:creationId xmlns:a16="http://schemas.microsoft.com/office/drawing/2014/main" id="{00000000-0008-0000-0700-000034010000}"/>
            </a:ext>
          </a:extLst>
        </xdr:cNvPr>
        <xdr:cNvSpPr/>
      </xdr:nvSpPr>
      <xdr:spPr>
        <a:xfrm>
          <a:off x="8699500" y="6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83710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7"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109728</xdr:rowOff>
    </xdr:from>
    <xdr:to>
      <xdr:col>11</xdr:col>
      <xdr:colOff>358775</xdr:colOff>
      <xdr:row>36</xdr:row>
      <xdr:rowOff>39878</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7810500" y="61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56405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7" y="588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43815</xdr:rowOff>
    </xdr:from>
    <xdr:to>
      <xdr:col>10</xdr:col>
      <xdr:colOff>155575</xdr:colOff>
      <xdr:row>33</xdr:row>
      <xdr:rowOff>145415</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6921500" y="57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161942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7" y="54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156314</xdr:rowOff>
    </xdr:from>
    <xdr:to>
      <xdr:col>15</xdr:col>
      <xdr:colOff>180975</xdr:colOff>
      <xdr:row>57</xdr:row>
      <xdr:rowOff>50533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757514"/>
          <a:ext cx="8382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a:extLst>
            <a:ext uri="{FF2B5EF4-FFF2-40B4-BE49-F238E27FC236}">
              <a16:creationId xmlns:a16="http://schemas.microsoft.com/office/drawing/2014/main" id="{00000000-0008-0000-0700-000056010000}"/>
            </a:ext>
          </a:extLst>
        </xdr:cNvPr>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4469</xdr:rowOff>
    </xdr:from>
    <xdr:to>
      <xdr:col>14</xdr:col>
      <xdr:colOff>28575</xdr:colOff>
      <xdr:row>57</xdr:row>
      <xdr:rowOff>50533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777119"/>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a:extLst>
            <a:ext uri="{FF2B5EF4-FFF2-40B4-BE49-F238E27FC236}">
              <a16:creationId xmlns:a16="http://schemas.microsoft.com/office/drawing/2014/main" id="{00000000-0008-0000-0700-000058010000}"/>
            </a:ext>
          </a:extLst>
        </xdr:cNvPr>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55819</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124983</xdr:rowOff>
    </xdr:from>
    <xdr:to>
      <xdr:col>12</xdr:col>
      <xdr:colOff>511175</xdr:colOff>
      <xdr:row>57</xdr:row>
      <xdr:rowOff>4469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726183"/>
          <a:ext cx="889000" cy="5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54050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124983</xdr:rowOff>
    </xdr:from>
    <xdr:to>
      <xdr:col>11</xdr:col>
      <xdr:colOff>307975</xdr:colOff>
      <xdr:row>57</xdr:row>
      <xdr:rowOff>55735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726183"/>
          <a:ext cx="889000" cy="10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64986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63560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100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105514</xdr:rowOff>
    </xdr:from>
    <xdr:to>
      <xdr:col>15</xdr:col>
      <xdr:colOff>231775</xdr:colOff>
      <xdr:row>57</xdr:row>
      <xdr:rowOff>35664</xdr:rowOff>
    </xdr:to>
    <xdr:sp macro="" textlink="">
      <xdr:nvSpPr>
        <xdr:cNvPr id="359" name="円/楕円 358">
          <a:extLst>
            <a:ext uri="{FF2B5EF4-FFF2-40B4-BE49-F238E27FC236}">
              <a16:creationId xmlns:a16="http://schemas.microsoft.com/office/drawing/2014/main" id="{00000000-0008-0000-0700-000067010000}"/>
            </a:ext>
          </a:extLst>
        </xdr:cNvPr>
        <xdr:cNvSpPr/>
      </xdr:nvSpPr>
      <xdr:spPr>
        <a:xfrm>
          <a:off x="10426700" y="97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128391</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5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171183</xdr:rowOff>
    </xdr:from>
    <xdr:to>
      <xdr:col>14</xdr:col>
      <xdr:colOff>79375</xdr:colOff>
      <xdr:row>57</xdr:row>
      <xdr:rowOff>101333</xdr:rowOff>
    </xdr:to>
    <xdr:sp macro="" textlink="">
      <xdr:nvSpPr>
        <xdr:cNvPr id="361" name="円/楕円 360">
          <a:extLst>
            <a:ext uri="{FF2B5EF4-FFF2-40B4-BE49-F238E27FC236}">
              <a16:creationId xmlns:a16="http://schemas.microsoft.com/office/drawing/2014/main" id="{00000000-0008-0000-0700-000069010000}"/>
            </a:ext>
          </a:extLst>
        </xdr:cNvPr>
        <xdr:cNvSpPr/>
      </xdr:nvSpPr>
      <xdr:spPr>
        <a:xfrm>
          <a:off x="9588500" y="97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117860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5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125119</xdr:rowOff>
    </xdr:from>
    <xdr:to>
      <xdr:col>12</xdr:col>
      <xdr:colOff>561975</xdr:colOff>
      <xdr:row>57</xdr:row>
      <xdr:rowOff>55269</xdr:rowOff>
    </xdr:to>
    <xdr:sp macro="" textlink="">
      <xdr:nvSpPr>
        <xdr:cNvPr id="363" name="円/楕円 362">
          <a:extLst>
            <a:ext uri="{FF2B5EF4-FFF2-40B4-BE49-F238E27FC236}">
              <a16:creationId xmlns:a16="http://schemas.microsoft.com/office/drawing/2014/main" id="{00000000-0008-0000-0700-00006B010000}"/>
            </a:ext>
          </a:extLst>
        </xdr:cNvPr>
        <xdr:cNvSpPr/>
      </xdr:nvSpPr>
      <xdr:spPr>
        <a:xfrm>
          <a:off x="8699500" y="97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71796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5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74183</xdr:rowOff>
    </xdr:from>
    <xdr:to>
      <xdr:col>11</xdr:col>
      <xdr:colOff>358775</xdr:colOff>
      <xdr:row>57</xdr:row>
      <xdr:rowOff>4333</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7810500" y="96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20860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5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4935</xdr:rowOff>
    </xdr:from>
    <xdr:to>
      <xdr:col>10</xdr:col>
      <xdr:colOff>155575</xdr:colOff>
      <xdr:row>57</xdr:row>
      <xdr:rowOff>106535</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6921500" y="97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123062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5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118952</xdr:rowOff>
    </xdr:from>
    <xdr:to>
      <xdr:col>15</xdr:col>
      <xdr:colOff>180975</xdr:colOff>
      <xdr:row>77</xdr:row>
      <xdr:rowOff>22858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3149152"/>
          <a:ext cx="8382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a:extLst>
            <a:ext uri="{FF2B5EF4-FFF2-40B4-BE49-F238E27FC236}">
              <a16:creationId xmlns:a16="http://schemas.microsoft.com/office/drawing/2014/main" id="{00000000-0008-0000-0700-00008D010000}"/>
            </a:ext>
          </a:extLst>
        </xdr:cNvPr>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112075</xdr:rowOff>
    </xdr:from>
    <xdr:to>
      <xdr:col>14</xdr:col>
      <xdr:colOff>28575</xdr:colOff>
      <xdr:row>76</xdr:row>
      <xdr:rowOff>118952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8750300" y="1314227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a:extLst>
            <a:ext uri="{FF2B5EF4-FFF2-40B4-BE49-F238E27FC236}">
              <a16:creationId xmlns:a16="http://schemas.microsoft.com/office/drawing/2014/main" id="{00000000-0008-0000-0700-00008F010000}"/>
            </a:ext>
          </a:extLst>
        </xdr:cNvPr>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68516</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4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112075</xdr:rowOff>
    </xdr:from>
    <xdr:to>
      <xdr:col>12</xdr:col>
      <xdr:colOff>511175</xdr:colOff>
      <xdr:row>77</xdr:row>
      <xdr:rowOff>45901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142275"/>
          <a:ext cx="889000" cy="10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71936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4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45901</xdr:rowOff>
    </xdr:from>
    <xdr:to>
      <xdr:col>11</xdr:col>
      <xdr:colOff>307975</xdr:colOff>
      <xdr:row>77</xdr:row>
      <xdr:rowOff>93176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247551"/>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143508</xdr:rowOff>
    </xdr:from>
    <xdr:to>
      <xdr:col>15</xdr:col>
      <xdr:colOff>231775</xdr:colOff>
      <xdr:row>77</xdr:row>
      <xdr:rowOff>73658</xdr:rowOff>
    </xdr:to>
    <xdr:sp macro="" textlink="">
      <xdr:nvSpPr>
        <xdr:cNvPr id="414" name="円/楕円 413">
          <a:extLst>
            <a:ext uri="{FF2B5EF4-FFF2-40B4-BE49-F238E27FC236}">
              <a16:creationId xmlns:a16="http://schemas.microsoft.com/office/drawing/2014/main" id="{00000000-0008-0000-0700-00009E010000}"/>
            </a:ext>
          </a:extLst>
        </xdr:cNvPr>
        <xdr:cNvSpPr/>
      </xdr:nvSpPr>
      <xdr:spPr>
        <a:xfrm>
          <a:off x="10426700" y="131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166385</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68152</xdr:rowOff>
    </xdr:from>
    <xdr:to>
      <xdr:col>14</xdr:col>
      <xdr:colOff>79375</xdr:colOff>
      <xdr:row>76</xdr:row>
      <xdr:rowOff>169752</xdr:rowOff>
    </xdr:to>
    <xdr:sp macro="" textlink="">
      <xdr:nvSpPr>
        <xdr:cNvPr id="416" name="円/楕円 415">
          <a:extLst>
            <a:ext uri="{FF2B5EF4-FFF2-40B4-BE49-F238E27FC236}">
              <a16:creationId xmlns:a16="http://schemas.microsoft.com/office/drawing/2014/main" id="{00000000-0008-0000-0700-0000A0010000}"/>
            </a:ext>
          </a:extLst>
        </xdr:cNvPr>
        <xdr:cNvSpPr/>
      </xdr:nvSpPr>
      <xdr:spPr>
        <a:xfrm>
          <a:off x="9588500" y="130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14829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61275</xdr:rowOff>
    </xdr:from>
    <xdr:to>
      <xdr:col>12</xdr:col>
      <xdr:colOff>561975</xdr:colOff>
      <xdr:row>76</xdr:row>
      <xdr:rowOff>162875</xdr:rowOff>
    </xdr:to>
    <xdr:sp macro="" textlink="">
      <xdr:nvSpPr>
        <xdr:cNvPr id="418" name="円/楕円 417">
          <a:extLst>
            <a:ext uri="{FF2B5EF4-FFF2-40B4-BE49-F238E27FC236}">
              <a16:creationId xmlns:a16="http://schemas.microsoft.com/office/drawing/2014/main" id="{00000000-0008-0000-0700-0000A2010000}"/>
            </a:ext>
          </a:extLst>
        </xdr:cNvPr>
        <xdr:cNvSpPr/>
      </xdr:nvSpPr>
      <xdr:spPr>
        <a:xfrm>
          <a:off x="8699500" y="130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7953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166551</xdr:rowOff>
    </xdr:from>
    <xdr:to>
      <xdr:col>11</xdr:col>
      <xdr:colOff>358775</xdr:colOff>
      <xdr:row>77</xdr:row>
      <xdr:rowOff>96701</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7810500" y="131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113228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42376</xdr:rowOff>
    </xdr:from>
    <xdr:to>
      <xdr:col>10</xdr:col>
      <xdr:colOff>155575</xdr:colOff>
      <xdr:row>77</xdr:row>
      <xdr:rowOff>143976</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69215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160503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144597</xdr:rowOff>
    </xdr:from>
    <xdr:to>
      <xdr:col>15</xdr:col>
      <xdr:colOff>180975</xdr:colOff>
      <xdr:row>98</xdr:row>
      <xdr:rowOff>4280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775247"/>
          <a:ext cx="8382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a:extLst>
            <a:ext uri="{FF2B5EF4-FFF2-40B4-BE49-F238E27FC236}">
              <a16:creationId xmlns:a16="http://schemas.microsoft.com/office/drawing/2014/main" id="{00000000-0008-0000-0700-0000C6010000}"/>
            </a:ext>
          </a:extLst>
        </xdr:cNvPr>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144597</xdr:rowOff>
    </xdr:from>
    <xdr:to>
      <xdr:col>14</xdr:col>
      <xdr:colOff>28575</xdr:colOff>
      <xdr:row>98</xdr:row>
      <xdr:rowOff>25099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775247"/>
          <a:ext cx="889000" cy="5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a:extLst>
            <a:ext uri="{FF2B5EF4-FFF2-40B4-BE49-F238E27FC236}">
              <a16:creationId xmlns:a16="http://schemas.microsoft.com/office/drawing/2014/main" id="{00000000-0008-0000-0700-0000C8010000}"/>
            </a:ext>
          </a:extLst>
        </xdr:cNvPr>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18169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13328</xdr:rowOff>
    </xdr:from>
    <xdr:to>
      <xdr:col>12</xdr:col>
      <xdr:colOff>511175</xdr:colOff>
      <xdr:row>98</xdr:row>
      <xdr:rowOff>25099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815428"/>
          <a:ext cx="8890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13328</xdr:rowOff>
    </xdr:from>
    <xdr:to>
      <xdr:col>11</xdr:col>
      <xdr:colOff>307975</xdr:colOff>
      <xdr:row>98</xdr:row>
      <xdr:rowOff>21901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81542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26230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9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26097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9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124930</xdr:rowOff>
    </xdr:from>
    <xdr:to>
      <xdr:col>15</xdr:col>
      <xdr:colOff>231775</xdr:colOff>
      <xdr:row>98</xdr:row>
      <xdr:rowOff>55080</xdr:rowOff>
    </xdr:to>
    <xdr:sp macro="" textlink="">
      <xdr:nvSpPr>
        <xdr:cNvPr id="471" name="円/楕円 470">
          <a:extLst>
            <a:ext uri="{FF2B5EF4-FFF2-40B4-BE49-F238E27FC236}">
              <a16:creationId xmlns:a16="http://schemas.microsoft.com/office/drawing/2014/main" id="{00000000-0008-0000-0700-0000D7010000}"/>
            </a:ext>
          </a:extLst>
        </xdr:cNvPr>
        <xdr:cNvSpPr/>
      </xdr:nvSpPr>
      <xdr:spPr>
        <a:xfrm>
          <a:off x="10426700" y="167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147807</xdr:rowOff>
    </xdr:from>
    <xdr:ext cx="599010"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93797</xdr:rowOff>
    </xdr:from>
    <xdr:to>
      <xdr:col>14</xdr:col>
      <xdr:colOff>79375</xdr:colOff>
      <xdr:row>98</xdr:row>
      <xdr:rowOff>23947</xdr:rowOff>
    </xdr:to>
    <xdr:sp macro="" textlink="">
      <xdr:nvSpPr>
        <xdr:cNvPr id="473" name="円/楕円 472">
          <a:extLst>
            <a:ext uri="{FF2B5EF4-FFF2-40B4-BE49-F238E27FC236}">
              <a16:creationId xmlns:a16="http://schemas.microsoft.com/office/drawing/2014/main" id="{00000000-0008-0000-0700-0000D9010000}"/>
            </a:ext>
          </a:extLst>
        </xdr:cNvPr>
        <xdr:cNvSpPr/>
      </xdr:nvSpPr>
      <xdr:spPr>
        <a:xfrm>
          <a:off x="9588500" y="167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40474</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39794" y="1649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145749</xdr:rowOff>
    </xdr:from>
    <xdr:to>
      <xdr:col>12</xdr:col>
      <xdr:colOff>561975</xdr:colOff>
      <xdr:row>98</xdr:row>
      <xdr:rowOff>75899</xdr:rowOff>
    </xdr:to>
    <xdr:sp macro="" textlink="">
      <xdr:nvSpPr>
        <xdr:cNvPr id="475" name="円/楕円 474">
          <a:extLst>
            <a:ext uri="{FF2B5EF4-FFF2-40B4-BE49-F238E27FC236}">
              <a16:creationId xmlns:a16="http://schemas.microsoft.com/office/drawing/2014/main" id="{00000000-0008-0000-0700-0000DB010000}"/>
            </a:ext>
          </a:extLst>
        </xdr:cNvPr>
        <xdr:cNvSpPr/>
      </xdr:nvSpPr>
      <xdr:spPr>
        <a:xfrm>
          <a:off x="8699500" y="167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92426</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794" y="1655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133978</xdr:rowOff>
    </xdr:from>
    <xdr:to>
      <xdr:col>11</xdr:col>
      <xdr:colOff>358775</xdr:colOff>
      <xdr:row>98</xdr:row>
      <xdr:rowOff>64128</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7810500" y="167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80655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53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159,506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142551</xdr:rowOff>
    </xdr:from>
    <xdr:to>
      <xdr:col>10</xdr:col>
      <xdr:colOff>155575</xdr:colOff>
      <xdr:row>98</xdr:row>
      <xdr:rowOff>72701</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6921500" y="167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89228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54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121768</xdr:rowOff>
    </xdr:from>
    <xdr:to>
      <xdr:col>23</xdr:col>
      <xdr:colOff>517525</xdr:colOff>
      <xdr:row>36</xdr:row>
      <xdr:rowOff>55207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122518"/>
          <a:ext cx="8382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a:extLst>
            <a:ext uri="{FF2B5EF4-FFF2-40B4-BE49-F238E27FC236}">
              <a16:creationId xmlns:a16="http://schemas.microsoft.com/office/drawing/2014/main" id="{00000000-0008-0000-0700-0000FF010000}"/>
            </a:ext>
          </a:extLst>
        </xdr:cNvPr>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121069</xdr:rowOff>
    </xdr:from>
    <xdr:to>
      <xdr:col>22</xdr:col>
      <xdr:colOff>365125</xdr:colOff>
      <xdr:row>35</xdr:row>
      <xdr:rowOff>121768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5778919"/>
          <a:ext cx="889000" cy="3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a:extLst>
            <a:ext uri="{FF2B5EF4-FFF2-40B4-BE49-F238E27FC236}">
              <a16:creationId xmlns:a16="http://schemas.microsoft.com/office/drawing/2014/main" id="{00000000-0008-0000-0700-000001020000}"/>
            </a:ext>
          </a:extLst>
        </xdr:cNvPr>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121069</xdr:rowOff>
    </xdr:from>
    <xdr:to>
      <xdr:col>21</xdr:col>
      <xdr:colOff>161925</xdr:colOff>
      <xdr:row>36</xdr:row>
      <xdr:rowOff>46253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5778919"/>
          <a:ext cx="889000" cy="4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8077</xdr:rowOff>
    </xdr:from>
    <xdr:to>
      <xdr:col>19</xdr:col>
      <xdr:colOff>644525</xdr:colOff>
      <xdr:row>36</xdr:row>
      <xdr:rowOff>46253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180277"/>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4407</xdr:rowOff>
    </xdr:from>
    <xdr:to>
      <xdr:col>23</xdr:col>
      <xdr:colOff>568325</xdr:colOff>
      <xdr:row>36</xdr:row>
      <xdr:rowOff>106007</xdr:rowOff>
    </xdr:to>
    <xdr:sp macro="" textlink="">
      <xdr:nvSpPr>
        <xdr:cNvPr id="528" name="円/楕円 527">
          <a:extLst>
            <a:ext uri="{FF2B5EF4-FFF2-40B4-BE49-F238E27FC236}">
              <a16:creationId xmlns:a16="http://schemas.microsoft.com/office/drawing/2014/main" id="{00000000-0008-0000-0700-000010020000}"/>
            </a:ext>
          </a:extLst>
        </xdr:cNvPr>
        <xdr:cNvSpPr/>
      </xdr:nvSpPr>
      <xdr:spPr>
        <a:xfrm>
          <a:off x="16268700" y="61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27284</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0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39,653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70968</xdr:rowOff>
    </xdr:from>
    <xdr:to>
      <xdr:col>22</xdr:col>
      <xdr:colOff>415925</xdr:colOff>
      <xdr:row>36</xdr:row>
      <xdr:rowOff>1118</xdr:rowOff>
    </xdr:to>
    <xdr:sp macro="" textlink="">
      <xdr:nvSpPr>
        <xdr:cNvPr id="530" name="円/楕円 529">
          <a:extLst>
            <a:ext uri="{FF2B5EF4-FFF2-40B4-BE49-F238E27FC236}">
              <a16:creationId xmlns:a16="http://schemas.microsoft.com/office/drawing/2014/main" id="{00000000-0008-0000-0700-000012020000}"/>
            </a:ext>
          </a:extLst>
        </xdr:cNvPr>
        <xdr:cNvSpPr/>
      </xdr:nvSpPr>
      <xdr:spPr>
        <a:xfrm>
          <a:off x="15430500" y="60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17645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8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70269</xdr:rowOff>
    </xdr:from>
    <xdr:to>
      <xdr:col>21</xdr:col>
      <xdr:colOff>212725</xdr:colOff>
      <xdr:row>34</xdr:row>
      <xdr:rowOff>419</xdr:rowOff>
    </xdr:to>
    <xdr:sp macro="" textlink="">
      <xdr:nvSpPr>
        <xdr:cNvPr id="532" name="円/楕円 531">
          <a:extLst>
            <a:ext uri="{FF2B5EF4-FFF2-40B4-BE49-F238E27FC236}">
              <a16:creationId xmlns:a16="http://schemas.microsoft.com/office/drawing/2014/main" id="{00000000-0008-0000-0700-000014020000}"/>
            </a:ext>
          </a:extLst>
        </xdr:cNvPr>
        <xdr:cNvSpPr/>
      </xdr:nvSpPr>
      <xdr:spPr>
        <a:xfrm>
          <a:off x="14541500" y="57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16946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5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166903</xdr:rowOff>
    </xdr:from>
    <xdr:to>
      <xdr:col>20</xdr:col>
      <xdr:colOff>9525</xdr:colOff>
      <xdr:row>36</xdr:row>
      <xdr:rowOff>97053</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3652500" y="61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113580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128727</xdr:rowOff>
    </xdr:from>
    <xdr:to>
      <xdr:col>18</xdr:col>
      <xdr:colOff>492125</xdr:colOff>
      <xdr:row>36</xdr:row>
      <xdr:rowOff>58877</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2763500" y="61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75404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9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8658</xdr:rowOff>
    </xdr:from>
    <xdr:to>
      <xdr:col>23</xdr:col>
      <xdr:colOff>517525</xdr:colOff>
      <xdr:row>57</xdr:row>
      <xdr:rowOff>26136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81308"/>
          <a:ext cx="83820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71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a:extLst>
            <a:ext uri="{FF2B5EF4-FFF2-40B4-BE49-F238E27FC236}">
              <a16:creationId xmlns:a16="http://schemas.microsoft.com/office/drawing/2014/main" id="{00000000-0008-0000-0700-000036020000}"/>
            </a:ext>
          </a:extLst>
        </xdr:cNvPr>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11113</xdr:rowOff>
    </xdr:from>
    <xdr:to>
      <xdr:col>22</xdr:col>
      <xdr:colOff>365125</xdr:colOff>
      <xdr:row>57</xdr:row>
      <xdr:rowOff>26136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783763"/>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a:extLst>
            <a:ext uri="{FF2B5EF4-FFF2-40B4-BE49-F238E27FC236}">
              <a16:creationId xmlns:a16="http://schemas.microsoft.com/office/drawing/2014/main" id="{00000000-0008-0000-0700-000038020000}"/>
            </a:ext>
          </a:extLst>
        </xdr:cNvPr>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69256</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11113</xdr:rowOff>
    </xdr:from>
    <xdr:to>
      <xdr:col>21</xdr:col>
      <xdr:colOff>161925</xdr:colOff>
      <xdr:row>57</xdr:row>
      <xdr:rowOff>43779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83763"/>
          <a:ext cx="8890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43300</xdr:rowOff>
    </xdr:from>
    <xdr:to>
      <xdr:col>19</xdr:col>
      <xdr:colOff>644525</xdr:colOff>
      <xdr:row>57</xdr:row>
      <xdr:rowOff>43779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815950"/>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99751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129308</xdr:rowOff>
    </xdr:from>
    <xdr:to>
      <xdr:col>23</xdr:col>
      <xdr:colOff>568325</xdr:colOff>
      <xdr:row>57</xdr:row>
      <xdr:rowOff>59458</xdr:rowOff>
    </xdr:to>
    <xdr:sp macro="" textlink="">
      <xdr:nvSpPr>
        <xdr:cNvPr id="583" name="円/楕円 582">
          <a:extLst>
            <a:ext uri="{FF2B5EF4-FFF2-40B4-BE49-F238E27FC236}">
              <a16:creationId xmlns:a16="http://schemas.microsoft.com/office/drawing/2014/main" id="{00000000-0008-0000-0700-000047020000}"/>
            </a:ext>
          </a:extLst>
        </xdr:cNvPr>
        <xdr:cNvSpPr/>
      </xdr:nvSpPr>
      <xdr:spPr>
        <a:xfrm>
          <a:off x="16268700" y="97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152185</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58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146786</xdr:rowOff>
    </xdr:from>
    <xdr:to>
      <xdr:col>22</xdr:col>
      <xdr:colOff>415925</xdr:colOff>
      <xdr:row>57</xdr:row>
      <xdr:rowOff>76936</xdr:rowOff>
    </xdr:to>
    <xdr:sp macro="" textlink="">
      <xdr:nvSpPr>
        <xdr:cNvPr id="585" name="円/楕円 584">
          <a:extLst>
            <a:ext uri="{FF2B5EF4-FFF2-40B4-BE49-F238E27FC236}">
              <a16:creationId xmlns:a16="http://schemas.microsoft.com/office/drawing/2014/main" id="{00000000-0008-0000-0700-000049020000}"/>
            </a:ext>
          </a:extLst>
        </xdr:cNvPr>
        <xdr:cNvSpPr/>
      </xdr:nvSpPr>
      <xdr:spPr>
        <a:xfrm>
          <a:off x="15430500" y="97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93463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131763</xdr:rowOff>
    </xdr:from>
    <xdr:to>
      <xdr:col>21</xdr:col>
      <xdr:colOff>212725</xdr:colOff>
      <xdr:row>57</xdr:row>
      <xdr:rowOff>61913</xdr:rowOff>
    </xdr:to>
    <xdr:sp macro="" textlink="">
      <xdr:nvSpPr>
        <xdr:cNvPr id="587" name="円/楕円 586">
          <a:extLst>
            <a:ext uri="{FF2B5EF4-FFF2-40B4-BE49-F238E27FC236}">
              <a16:creationId xmlns:a16="http://schemas.microsoft.com/office/drawing/2014/main" id="{00000000-0008-0000-0700-00004B020000}"/>
            </a:ext>
          </a:extLst>
        </xdr:cNvPr>
        <xdr:cNvSpPr/>
      </xdr:nvSpPr>
      <xdr:spPr>
        <a:xfrm>
          <a:off x="14541500" y="9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164429</xdr:rowOff>
    </xdr:from>
    <xdr:to>
      <xdr:col>20</xdr:col>
      <xdr:colOff>9525</xdr:colOff>
      <xdr:row>57</xdr:row>
      <xdr:rowOff>94579</xdr:rowOff>
    </xdr:to>
    <xdr:sp macro="" textlink="">
      <xdr:nvSpPr>
        <xdr:cNvPr id="589" name="円/楕円 588">
          <a:extLst>
            <a:ext uri="{FF2B5EF4-FFF2-40B4-BE49-F238E27FC236}">
              <a16:creationId xmlns:a16="http://schemas.microsoft.com/office/drawing/2014/main" id="{00000000-0008-0000-0700-00004D020000}"/>
            </a:ext>
          </a:extLst>
        </xdr:cNvPr>
        <xdr:cNvSpPr/>
      </xdr:nvSpPr>
      <xdr:spPr>
        <a:xfrm>
          <a:off x="13652500" y="97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111106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163950</xdr:rowOff>
    </xdr:from>
    <xdr:to>
      <xdr:col>18</xdr:col>
      <xdr:colOff>492125</xdr:colOff>
      <xdr:row>57</xdr:row>
      <xdr:rowOff>94100</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27635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85227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89901</xdr:rowOff>
    </xdr:from>
    <xdr:to>
      <xdr:col>23</xdr:col>
      <xdr:colOff>517525</xdr:colOff>
      <xdr:row>78</xdr:row>
      <xdr:rowOff>123644</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463001"/>
          <a:ext cx="8382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a:extLst>
            <a:ext uri="{FF2B5EF4-FFF2-40B4-BE49-F238E27FC236}">
              <a16:creationId xmlns:a16="http://schemas.microsoft.com/office/drawing/2014/main" id="{00000000-0008-0000-0700-00006D020000}"/>
            </a:ext>
          </a:extLst>
        </xdr:cNvPr>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89901</xdr:rowOff>
    </xdr:from>
    <xdr:to>
      <xdr:col>22</xdr:col>
      <xdr:colOff>365125</xdr:colOff>
      <xdr:row>78</xdr:row>
      <xdr:rowOff>90683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463001"/>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a:extLst>
            <a:ext uri="{FF2B5EF4-FFF2-40B4-BE49-F238E27FC236}">
              <a16:creationId xmlns:a16="http://schemas.microsoft.com/office/drawing/2014/main" id="{00000000-0008-0000-0700-00006F020000}"/>
            </a:ext>
          </a:extLst>
        </xdr:cNvPr>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160176</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46427" y="135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66370</xdr:rowOff>
    </xdr:from>
    <xdr:to>
      <xdr:col>21</xdr:col>
      <xdr:colOff>161925</xdr:colOff>
      <xdr:row>78</xdr:row>
      <xdr:rowOff>90683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096570"/>
          <a:ext cx="889000" cy="3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a:extLst>
            <a:ext uri="{FF2B5EF4-FFF2-40B4-BE49-F238E27FC236}">
              <a16:creationId xmlns:a16="http://schemas.microsoft.com/office/drawing/2014/main" id="{00000000-0008-0000-0700-000072020000}"/>
            </a:ext>
          </a:extLst>
        </xdr:cNvPr>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155703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7" y="135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66370</xdr:rowOff>
    </xdr:from>
    <xdr:to>
      <xdr:col>19</xdr:col>
      <xdr:colOff>644525</xdr:colOff>
      <xdr:row>77</xdr:row>
      <xdr:rowOff>102439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096570"/>
          <a:ext cx="889000" cy="2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143181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7" y="1351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a:extLst>
            <a:ext uri="{FF2B5EF4-FFF2-40B4-BE49-F238E27FC236}">
              <a16:creationId xmlns:a16="http://schemas.microsoft.com/office/drawing/2014/main" id="{00000000-0008-0000-0700-000077020000}"/>
            </a:ext>
          </a:extLst>
        </xdr:cNvPr>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152646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7" y="135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72844</xdr:rowOff>
    </xdr:from>
    <xdr:to>
      <xdr:col>23</xdr:col>
      <xdr:colOff>568325</xdr:colOff>
      <xdr:row>79</xdr:row>
      <xdr:rowOff>2994</xdr:rowOff>
    </xdr:to>
    <xdr:sp macro="" textlink="">
      <xdr:nvSpPr>
        <xdr:cNvPr id="638" name="円/楕円 637">
          <a:extLst>
            <a:ext uri="{FF2B5EF4-FFF2-40B4-BE49-F238E27FC236}">
              <a16:creationId xmlns:a16="http://schemas.microsoft.com/office/drawing/2014/main" id="{00000000-0008-0000-0700-00007E020000}"/>
            </a:ext>
          </a:extLst>
        </xdr:cNvPr>
        <xdr:cNvSpPr/>
      </xdr:nvSpPr>
      <xdr:spPr>
        <a:xfrm>
          <a:off x="16268700" y="1344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32960</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39101</xdr:rowOff>
    </xdr:from>
    <xdr:to>
      <xdr:col>22</xdr:col>
      <xdr:colOff>415925</xdr:colOff>
      <xdr:row>78</xdr:row>
      <xdr:rowOff>140701</xdr:rowOff>
    </xdr:to>
    <xdr:sp macro="" textlink="">
      <xdr:nvSpPr>
        <xdr:cNvPr id="640" name="円/楕円 639">
          <a:extLst>
            <a:ext uri="{FF2B5EF4-FFF2-40B4-BE49-F238E27FC236}">
              <a16:creationId xmlns:a16="http://schemas.microsoft.com/office/drawing/2014/main" id="{00000000-0008-0000-0700-000080020000}"/>
            </a:ext>
          </a:extLst>
        </xdr:cNvPr>
        <xdr:cNvSpPr/>
      </xdr:nvSpPr>
      <xdr:spPr>
        <a:xfrm>
          <a:off x="15430500" y="134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157228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1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39883</xdr:rowOff>
    </xdr:from>
    <xdr:to>
      <xdr:col>21</xdr:col>
      <xdr:colOff>212725</xdr:colOff>
      <xdr:row>78</xdr:row>
      <xdr:rowOff>141483</xdr:rowOff>
    </xdr:to>
    <xdr:sp macro="" textlink="">
      <xdr:nvSpPr>
        <xdr:cNvPr id="642" name="円/楕円 641">
          <a:extLst>
            <a:ext uri="{FF2B5EF4-FFF2-40B4-BE49-F238E27FC236}">
              <a16:creationId xmlns:a16="http://schemas.microsoft.com/office/drawing/2014/main" id="{00000000-0008-0000-0700-000082020000}"/>
            </a:ext>
          </a:extLst>
        </xdr:cNvPr>
        <xdr:cNvSpPr/>
      </xdr:nvSpPr>
      <xdr:spPr>
        <a:xfrm>
          <a:off x="14541500" y="1341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158010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1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15570</xdr:rowOff>
    </xdr:from>
    <xdr:to>
      <xdr:col>20</xdr:col>
      <xdr:colOff>9525</xdr:colOff>
      <xdr:row>76</xdr:row>
      <xdr:rowOff>117170</xdr:rowOff>
    </xdr:to>
    <xdr:sp macro="" textlink="">
      <xdr:nvSpPr>
        <xdr:cNvPr id="644" name="円/楕円 643">
          <a:extLst>
            <a:ext uri="{FF2B5EF4-FFF2-40B4-BE49-F238E27FC236}">
              <a16:creationId xmlns:a16="http://schemas.microsoft.com/office/drawing/2014/main" id="{00000000-0008-0000-0700-000084020000}"/>
            </a:ext>
          </a:extLst>
        </xdr:cNvPr>
        <xdr:cNvSpPr/>
      </xdr:nvSpPr>
      <xdr:spPr>
        <a:xfrm>
          <a:off x="13652500" y="130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133697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28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51639</xdr:rowOff>
    </xdr:from>
    <xdr:to>
      <xdr:col>18</xdr:col>
      <xdr:colOff>492125</xdr:colOff>
      <xdr:row>77</xdr:row>
      <xdr:rowOff>153239</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2763500" y="132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169766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0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126806</xdr:rowOff>
    </xdr:from>
    <xdr:to>
      <xdr:col>23</xdr:col>
      <xdr:colOff>517525</xdr:colOff>
      <xdr:row>92</xdr:row>
      <xdr:rowOff>9933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481300" y="15728756"/>
          <a:ext cx="838200" cy="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a:extLst>
            <a:ext uri="{FF2B5EF4-FFF2-40B4-BE49-F238E27FC236}">
              <a16:creationId xmlns:a16="http://schemas.microsoft.com/office/drawing/2014/main" id="{00000000-0008-0000-0700-0000A4020000}"/>
            </a:ext>
          </a:extLst>
        </xdr:cNvPr>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9933</xdr:rowOff>
    </xdr:from>
    <xdr:to>
      <xdr:col>22</xdr:col>
      <xdr:colOff>365125</xdr:colOff>
      <xdr:row>92</xdr:row>
      <xdr:rowOff>87954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5783333"/>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a:extLst>
            <a:ext uri="{FF2B5EF4-FFF2-40B4-BE49-F238E27FC236}">
              <a16:creationId xmlns:a16="http://schemas.microsoft.com/office/drawing/2014/main" id="{00000000-0008-0000-0700-0000A6020000}"/>
            </a:ext>
          </a:extLst>
        </xdr:cNvPr>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74899</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14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87954</xdr:rowOff>
    </xdr:from>
    <xdr:to>
      <xdr:col>21</xdr:col>
      <xdr:colOff>161925</xdr:colOff>
      <xdr:row>92</xdr:row>
      <xdr:rowOff>166894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5861354"/>
          <a:ext cx="889000" cy="7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a:extLst>
            <a:ext uri="{FF2B5EF4-FFF2-40B4-BE49-F238E27FC236}">
              <a16:creationId xmlns:a16="http://schemas.microsoft.com/office/drawing/2014/main" id="{00000000-0008-0000-0700-0000A9020000}"/>
            </a:ext>
          </a:extLst>
        </xdr:cNvPr>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73203</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166894</xdr:rowOff>
    </xdr:from>
    <xdr:to>
      <xdr:col>19</xdr:col>
      <xdr:colOff>644525</xdr:colOff>
      <xdr:row>93</xdr:row>
      <xdr:rowOff>60590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2814300" y="15940294"/>
          <a:ext cx="889000" cy="6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a:extLst>
            <a:ext uri="{FF2B5EF4-FFF2-40B4-BE49-F238E27FC236}">
              <a16:creationId xmlns:a16="http://schemas.microsoft.com/office/drawing/2014/main" id="{00000000-0008-0000-0700-0000AC020000}"/>
            </a:ext>
          </a:extLst>
        </xdr:cNvPr>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a:extLst>
            <a:ext uri="{FF2B5EF4-FFF2-40B4-BE49-F238E27FC236}">
              <a16:creationId xmlns:a16="http://schemas.microsoft.com/office/drawing/2014/main" id="{00000000-0008-0000-0700-0000AE020000}"/>
            </a:ext>
          </a:extLst>
        </xdr:cNvPr>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67698</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76006</xdr:rowOff>
    </xdr:from>
    <xdr:to>
      <xdr:col>23</xdr:col>
      <xdr:colOff>568325</xdr:colOff>
      <xdr:row>92</xdr:row>
      <xdr:rowOff>6156</xdr:rowOff>
    </xdr:to>
    <xdr:sp macro="" textlink="">
      <xdr:nvSpPr>
        <xdr:cNvPr id="693" name="円/楕円 692">
          <a:extLst>
            <a:ext uri="{FF2B5EF4-FFF2-40B4-BE49-F238E27FC236}">
              <a16:creationId xmlns:a16="http://schemas.microsoft.com/office/drawing/2014/main" id="{00000000-0008-0000-0700-0000B5020000}"/>
            </a:ext>
          </a:extLst>
        </xdr:cNvPr>
        <xdr:cNvSpPr/>
      </xdr:nvSpPr>
      <xdr:spPr>
        <a:xfrm>
          <a:off x="16268700" y="156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29033</xdr:rowOff>
    </xdr:from>
    <xdr:ext cx="599010"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63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265,320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130583</xdr:rowOff>
    </xdr:from>
    <xdr:to>
      <xdr:col>22</xdr:col>
      <xdr:colOff>415925</xdr:colOff>
      <xdr:row>92</xdr:row>
      <xdr:rowOff>60733</xdr:rowOff>
    </xdr:to>
    <xdr:sp macro="" textlink="">
      <xdr:nvSpPr>
        <xdr:cNvPr id="695" name="円/楕円 694">
          <a:extLst>
            <a:ext uri="{FF2B5EF4-FFF2-40B4-BE49-F238E27FC236}">
              <a16:creationId xmlns:a16="http://schemas.microsoft.com/office/drawing/2014/main" id="{00000000-0008-0000-0700-0000B7020000}"/>
            </a:ext>
          </a:extLst>
        </xdr:cNvPr>
        <xdr:cNvSpPr/>
      </xdr:nvSpPr>
      <xdr:spPr>
        <a:xfrm>
          <a:off x="15430500" y="1573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77260</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4" y="1550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253,383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37154</xdr:rowOff>
    </xdr:from>
    <xdr:to>
      <xdr:col>21</xdr:col>
      <xdr:colOff>212725</xdr:colOff>
      <xdr:row>92</xdr:row>
      <xdr:rowOff>138754</xdr:rowOff>
    </xdr:to>
    <xdr:sp macro="" textlink="">
      <xdr:nvSpPr>
        <xdr:cNvPr id="697" name="円/楕円 696">
          <a:extLst>
            <a:ext uri="{FF2B5EF4-FFF2-40B4-BE49-F238E27FC236}">
              <a16:creationId xmlns:a16="http://schemas.microsoft.com/office/drawing/2014/main" id="{00000000-0008-0000-0700-0000B9020000}"/>
            </a:ext>
          </a:extLst>
        </xdr:cNvPr>
        <xdr:cNvSpPr/>
      </xdr:nvSpPr>
      <xdr:spPr>
        <a:xfrm>
          <a:off x="14541500" y="158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155281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4" y="1558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236,318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116094</xdr:rowOff>
    </xdr:from>
    <xdr:to>
      <xdr:col>20</xdr:col>
      <xdr:colOff>9525</xdr:colOff>
      <xdr:row>93</xdr:row>
      <xdr:rowOff>46244</xdr:rowOff>
    </xdr:to>
    <xdr:sp macro="" textlink="">
      <xdr:nvSpPr>
        <xdr:cNvPr id="699" name="円/楕円 698">
          <a:extLst>
            <a:ext uri="{FF2B5EF4-FFF2-40B4-BE49-F238E27FC236}">
              <a16:creationId xmlns:a16="http://schemas.microsoft.com/office/drawing/2014/main" id="{00000000-0008-0000-0700-0000BB020000}"/>
            </a:ext>
          </a:extLst>
        </xdr:cNvPr>
        <xdr:cNvSpPr/>
      </xdr:nvSpPr>
      <xdr:spPr>
        <a:xfrm>
          <a:off x="13652500" y="15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62771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4" y="1566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219,052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9790</xdr:rowOff>
    </xdr:from>
    <xdr:to>
      <xdr:col>18</xdr:col>
      <xdr:colOff>492125</xdr:colOff>
      <xdr:row>93</xdr:row>
      <xdr:rowOff>111390</xdr:rowOff>
    </xdr:to>
    <xdr:sp macro="" textlink="">
      <xdr:nvSpPr>
        <xdr:cNvPr id="701" name="円/楕円 700">
          <a:extLst>
            <a:ext uri="{FF2B5EF4-FFF2-40B4-BE49-F238E27FC236}">
              <a16:creationId xmlns:a16="http://schemas.microsoft.com/office/drawing/2014/main" id="{00000000-0008-0000-0700-0000BD020000}"/>
            </a:ext>
          </a:extLst>
        </xdr:cNvPr>
        <xdr:cNvSpPr/>
      </xdr:nvSpPr>
      <xdr:spPr>
        <a:xfrm>
          <a:off x="12763500" y="159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127917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4" y="1572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a:extLst>
            <a:ext uri="{FF2B5EF4-FFF2-40B4-BE49-F238E27FC236}">
              <a16:creationId xmlns:a16="http://schemas.microsoft.com/office/drawing/2014/main" id="{00000000-0008-0000-0700-0000DB020000}"/>
            </a:ext>
          </a:extLst>
        </xdr:cNvPr>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a:extLst>
            <a:ext uri="{FF2B5EF4-FFF2-40B4-BE49-F238E27FC236}">
              <a16:creationId xmlns:a16="http://schemas.microsoft.com/office/drawing/2014/main" id="{00000000-0008-0000-0700-0000DD020000}"/>
            </a:ext>
          </a:extLst>
        </xdr:cNvPr>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a:extLst>
            <a:ext uri="{FF2B5EF4-FFF2-40B4-BE49-F238E27FC236}">
              <a16:creationId xmlns:a16="http://schemas.microsoft.com/office/drawing/2014/main" id="{00000000-0008-0000-0700-0000E0020000}"/>
            </a:ext>
          </a:extLst>
        </xdr:cNvPr>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a:extLst>
            <a:ext uri="{FF2B5EF4-FFF2-40B4-BE49-F238E27FC236}">
              <a16:creationId xmlns:a16="http://schemas.microsoft.com/office/drawing/2014/main" id="{00000000-0008-0000-0700-0000E3020000}"/>
            </a:ext>
          </a:extLst>
        </xdr:cNvPr>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a:extLst>
            <a:ext uri="{FF2B5EF4-FFF2-40B4-BE49-F238E27FC236}">
              <a16:creationId xmlns:a16="http://schemas.microsoft.com/office/drawing/2014/main" id="{00000000-0008-0000-0700-0000E5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a:extLst>
            <a:ext uri="{FF2B5EF4-FFF2-40B4-BE49-F238E27FC236}">
              <a16:creationId xmlns:a16="http://schemas.microsoft.com/office/drawing/2014/main" id="{00000000-0008-0000-0700-0000E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a:extLst>
            <a:ext uri="{FF2B5EF4-FFF2-40B4-BE49-F238E27FC236}">
              <a16:creationId xmlns:a16="http://schemas.microsoft.com/office/drawing/2014/main" id="{00000000-0008-0000-0700-0000E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a:extLst>
            <a:ext uri="{FF2B5EF4-FFF2-40B4-BE49-F238E27FC236}">
              <a16:creationId xmlns:a16="http://schemas.microsoft.com/office/drawing/2014/main" id="{00000000-0008-0000-0700-0000F0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a:extLst>
            <a:ext uri="{FF2B5EF4-FFF2-40B4-BE49-F238E27FC236}">
              <a16:creationId xmlns:a16="http://schemas.microsoft.com/office/drawing/2014/main" id="{00000000-0008-0000-0700-0000F2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a:extLst>
            <a:ext uri="{FF2B5EF4-FFF2-40B4-BE49-F238E27FC236}">
              <a16:creationId xmlns:a16="http://schemas.microsoft.com/office/drawing/2014/main" id="{00000000-0008-0000-0700-0000F4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a:extLst>
            <a:ext uri="{FF2B5EF4-FFF2-40B4-BE49-F238E27FC236}">
              <a16:creationId xmlns:a16="http://schemas.microsoft.com/office/drawing/2014/main" id="{00000000-0008-0000-0700-000014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a:extLst>
            <a:ext uri="{FF2B5EF4-FFF2-40B4-BE49-F238E27FC236}">
              <a16:creationId xmlns:a16="http://schemas.microsoft.com/office/drawing/2014/main" id="{00000000-0008-0000-0700-000016030000}"/>
            </a:ext>
          </a:extLst>
        </xdr:cNvPr>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に係る住民一人あたりのコストが類似団体平均を大きく超えている要因は、ごみ・し尿処理業務を町単独で行っているためである。今後は町単独でのごみ処理業務を廃止し、近隣市町村と施設の広域化を計画しているため、衛生費は減額する見込みである。その他にも公債費や総務費、土木費等の項目において類似団体平均を大幅に超える数値となっている。これは、一人当たりの財政支出が人口密度、高齢化率等との相関が高いため、当町においては広大な面積等地理的条件や厳しい気候条件に加えて、急激な人口減少が要因となり人口１人当たりの決算額の増加を生み出している。 今後は町債の繰上償還の実施や新規発行の抑制等による公債費の抑制、遊休施設の有効活用等による普通建設事業費の削減により、数値の健全化を図る。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財政調整基金残高は、前年度に比べ４．５２ポイント良化したが、これは、適切な財源の確保と歳出の精査により、取り崩しを回避できたことと、普通交付税の増額によるものである。</a:t>
          </a:r>
        </a:p>
        <a:p>
          <a:r>
            <a:rPr kumimoji="1" lang="ja-JP" altLang="en-US" sz="1400">
              <a:latin typeface="ＭＳ ゴシック" pitchFamily="49" charset="-128"/>
              <a:ea typeface="ＭＳ ゴシック" pitchFamily="49" charset="-128"/>
            </a:rPr>
            <a:t>　当町の財政運営は自主財源に乏しく、依存財源である普通交付税の増減に大きく左右され、合併算定替終了の影響が懸念されることから、今後も引き続き税の徴収率向上など自主財源の確保に努めるとともに、歳出の徹底した見直し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事業を含む全会計で赤字はないため連結実質赤字比率はない。しかしながら、特別会計に対する一般会計からの基準外繰出金は増加傾向にあり、大きな財政負担となることが見込まれる。上下水道事業における基本料金の統一による収入の確保と歳出削減による繰出金の抑制を図り、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や下水道関係の償還がピークを過ぎたことから、「公営企業に要する経費の財源とする地方債の償還の財源に充てたと認められる繰入金」が減額となったこと、また、分子から控除される「災害復旧費等に係る基準財政需要額」の大幅増により分子が減額となった。辺地対策事業債、過疎対策事業債といった交付税算入率の高い地方債に特化しており、算入公債費も増加する傾向が続いている。</a:t>
          </a:r>
        </a:p>
        <a:p>
          <a:r>
            <a:rPr kumimoji="1" lang="ja-JP" altLang="en-US" sz="1300">
              <a:latin typeface="ＭＳ ゴシック" pitchFamily="49" charset="-128"/>
              <a:ea typeface="ＭＳ ゴシック" pitchFamily="49" charset="-128"/>
            </a:rPr>
            <a:t>　今後も繰上償還の実施や町債の新規発行の抑制、上下水道事業における基本料金の統一による収入確保及び歳出削減等により、実質公債費比率の改善を図る。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分子における「地方債の現在高」が合併特例債等の繰上償還実施に伴い、地方債残高の減少（前年度比△</a:t>
          </a:r>
          <a:r>
            <a:rPr kumimoji="1" lang="en-US" altLang="ja-JP" sz="1400">
              <a:latin typeface="ＭＳ ゴシック" pitchFamily="49" charset="-128"/>
              <a:ea typeface="ＭＳ ゴシック" pitchFamily="49" charset="-128"/>
            </a:rPr>
            <a:t>1,603,369</a:t>
          </a:r>
          <a:r>
            <a:rPr kumimoji="1" lang="ja-JP" altLang="en-US" sz="1400">
              <a:latin typeface="ＭＳ ゴシック" pitchFamily="49" charset="-128"/>
              <a:ea typeface="ＭＳ ゴシック" pitchFamily="49" charset="-128"/>
            </a:rPr>
            <a:t>千円）が大きな要因であるほか、分子から控除される基金残高も増額となり、分子総額の圧縮につながった。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え分の縮減が開始され、数値に大きく影響することが予想されるため、計画的な繰上償還や新規起債発行の抑制とともに、充当可能基金の積み増しを図るなど、将来負担が軽減され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12,137
12,097
952.89
14,539,909
14,067,044
446,748
9,706,437
19,187,212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12,137
12,097
952.89
14,539,909
14,067,044
446,748
9,706,437
19,187,212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新潟県阿賀町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12,137
12,097
952.89
14,539,909
14,067,044
446,748
9,706,437
19,187,212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14539909</v>
      </c>
      <c r="BO4" s="379"/>
      <c r="BP4" s="379"/>
      <c r="BQ4" s="379"/>
      <c r="BR4" s="379"/>
      <c r="BS4" s="379"/>
      <c r="BT4" s="379"/>
      <c r="BU4" s="380"/>
      <c r="BV4" s="378">
        <v>14447971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4.5999999999999996</v>
      </c>
      <c r="CU4" s="385"/>
      <c r="CV4" s="385"/>
      <c r="CW4" s="385"/>
      <c r="CX4" s="385"/>
      <c r="CY4" s="385"/>
      <c r="CZ4" s="385"/>
      <c r="DA4" s="386"/>
      <c r="DB4" s="384">
        <v>4.9000000000000004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14067044</v>
      </c>
      <c r="BO5" s="416"/>
      <c r="BP5" s="416"/>
      <c r="BQ5" s="416"/>
      <c r="BR5" s="416"/>
      <c r="BS5" s="416"/>
      <c r="BT5" s="416"/>
      <c r="BU5" s="417"/>
      <c r="BV5" s="415">
        <v>13910709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81.5</v>
      </c>
      <c r="CU5" s="413"/>
      <c r="CV5" s="413"/>
      <c r="CW5" s="413"/>
      <c r="CX5" s="413"/>
      <c r="CY5" s="413"/>
      <c r="CZ5" s="413"/>
      <c r="DA5" s="414"/>
      <c r="DB5" s="412">
        <v>87.5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472865</v>
      </c>
      <c r="BO6" s="416"/>
      <c r="BP6" s="416"/>
      <c r="BQ6" s="416"/>
      <c r="BR6" s="416"/>
      <c r="BS6" s="416"/>
      <c r="BT6" s="416"/>
      <c r="BU6" s="417"/>
      <c r="BV6" s="415">
        <v>537262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85.6</v>
      </c>
      <c r="CU6" s="453"/>
      <c r="CV6" s="453"/>
      <c r="CW6" s="453"/>
      <c r="CX6" s="453"/>
      <c r="CY6" s="453"/>
      <c r="CZ6" s="453"/>
      <c r="DA6" s="454"/>
      <c r="DB6" s="452">
        <v>92.2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26117</v>
      </c>
      <c r="BO7" s="416"/>
      <c r="BP7" s="416"/>
      <c r="BQ7" s="416"/>
      <c r="BR7" s="416"/>
      <c r="BS7" s="416"/>
      <c r="BT7" s="416"/>
      <c r="BU7" s="417"/>
      <c r="BV7" s="415">
        <v>69840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9706437</v>
      </c>
      <c r="CU7" s="416"/>
      <c r="CV7" s="416"/>
      <c r="CW7" s="416"/>
      <c r="CX7" s="416"/>
      <c r="CY7" s="416"/>
      <c r="CZ7" s="416"/>
      <c r="DA7" s="417"/>
      <c r="DB7" s="415">
        <v>9472758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446748</v>
      </c>
      <c r="BO8" s="416"/>
      <c r="BP8" s="416"/>
      <c r="BQ8" s="416"/>
      <c r="BR8" s="416"/>
      <c r="BS8" s="416"/>
      <c r="BT8" s="416"/>
      <c r="BU8" s="417"/>
      <c r="BV8" s="415">
        <v>467422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0.18</v>
      </c>
      <c r="CU8" s="456"/>
      <c r="CV8" s="456"/>
      <c r="CW8" s="456"/>
      <c r="CX8" s="456"/>
      <c r="CY8" s="456"/>
      <c r="CZ8" s="456"/>
      <c r="DA8" s="457"/>
      <c r="DB8" s="455">
        <v>0.18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11680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-20674</v>
      </c>
      <c r="BO9" s="416"/>
      <c r="BP9" s="416"/>
      <c r="BQ9" s="416"/>
      <c r="BR9" s="416"/>
      <c r="BS9" s="416"/>
      <c r="BT9" s="416"/>
      <c r="BU9" s="417"/>
      <c r="BV9" s="415">
        <v>-32009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28.4</v>
      </c>
      <c r="CU9" s="413"/>
      <c r="CV9" s="413"/>
      <c r="CW9" s="413"/>
      <c r="CX9" s="413"/>
      <c r="CY9" s="413"/>
      <c r="CZ9" s="413"/>
      <c r="DA9" s="414"/>
      <c r="DB9" s="412">
        <v>27.8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13303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467458</v>
      </c>
      <c r="BO10" s="416"/>
      <c r="BP10" s="416"/>
      <c r="BQ10" s="416"/>
      <c r="BR10" s="416"/>
      <c r="BS10" s="416"/>
      <c r="BT10" s="416"/>
      <c r="BU10" s="417"/>
      <c r="BV10" s="415">
        <v>100309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607060</v>
      </c>
      <c r="BO11" s="416"/>
      <c r="BP11" s="416"/>
      <c r="BQ11" s="416"/>
      <c r="BR11" s="416"/>
      <c r="BS11" s="416"/>
      <c r="BT11" s="416"/>
      <c r="BU11" s="417"/>
      <c r="BV11" s="415">
        <v>279701</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12137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295000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12097</v>
      </c>
      <c r="S13" s="497"/>
      <c r="T13" s="497"/>
      <c r="U13" s="497"/>
      <c r="V13" s="498"/>
      <c r="W13" s="431" t="s">
        <v>121</v>
      </c>
      <c r="X13" s="432"/>
      <c r="Y13" s="432"/>
      <c r="Z13" s="432"/>
      <c r="AA13" s="432"/>
      <c r="AB13" s="422"/>
      <c r="AC13" s="466">
        <v>464</v>
      </c>
      <c r="AD13" s="467"/>
      <c r="AE13" s="467"/>
      <c r="AF13" s="467"/>
      <c r="AG13" s="506"/>
      <c r="AH13" s="466">
        <v>869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1053844</v>
      </c>
      <c r="BO13" s="416"/>
      <c r="BP13" s="416"/>
      <c r="BQ13" s="416"/>
      <c r="BR13" s="416"/>
      <c r="BS13" s="416"/>
      <c r="BT13" s="416"/>
      <c r="BU13" s="417"/>
      <c r="BV13" s="415">
        <v>53001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14.4</v>
      </c>
      <c r="CU13" s="413"/>
      <c r="CV13" s="413"/>
      <c r="CW13" s="413"/>
      <c r="CX13" s="413"/>
      <c r="CY13" s="413"/>
      <c r="CZ13" s="413"/>
      <c r="DA13" s="414"/>
      <c r="DB13" s="412">
        <v>16.7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12516</v>
      </c>
      <c r="S14" s="497"/>
      <c r="T14" s="497"/>
      <c r="U14" s="497"/>
      <c r="V14" s="498"/>
      <c r="W14" s="405"/>
      <c r="X14" s="406"/>
      <c r="Y14" s="406"/>
      <c r="Z14" s="406"/>
      <c r="AA14" s="406"/>
      <c r="AB14" s="395"/>
      <c r="AC14" s="499">
        <v>8.5</v>
      </c>
      <c r="AD14" s="500"/>
      <c r="AE14" s="500"/>
      <c r="AF14" s="500"/>
      <c r="AG14" s="501"/>
      <c r="AH14" s="499">
        <v>13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133.19999999999999</v>
      </c>
      <c r="CU14" s="511"/>
      <c r="CV14" s="511"/>
      <c r="CW14" s="511"/>
      <c r="CX14" s="511"/>
      <c r="CY14" s="511"/>
      <c r="CZ14" s="511"/>
      <c r="DA14" s="512"/>
      <c r="DB14" s="510">
        <v>154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12478</v>
      </c>
      <c r="S15" s="497"/>
      <c r="T15" s="497"/>
      <c r="U15" s="497"/>
      <c r="V15" s="498"/>
      <c r="W15" s="431" t="s">
        <v>128</v>
      </c>
      <c r="X15" s="432"/>
      <c r="Y15" s="432"/>
      <c r="Z15" s="432"/>
      <c r="AA15" s="432"/>
      <c r="AB15" s="422"/>
      <c r="AC15" s="466">
        <v>1767</v>
      </c>
      <c r="AD15" s="467"/>
      <c r="AE15" s="467"/>
      <c r="AF15" s="467"/>
      <c r="AG15" s="506"/>
      <c r="AH15" s="466">
        <v>2232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1399100</v>
      </c>
      <c r="BO15" s="379"/>
      <c r="BP15" s="379"/>
      <c r="BQ15" s="379"/>
      <c r="BR15" s="379"/>
      <c r="BS15" s="379"/>
      <c r="BT15" s="379"/>
      <c r="BU15" s="380"/>
      <c r="BV15" s="378">
        <v>1350907</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32.5</v>
      </c>
      <c r="AD16" s="500"/>
      <c r="AE16" s="500"/>
      <c r="AF16" s="500"/>
      <c r="AG16" s="501"/>
      <c r="AH16" s="499">
        <v>33.5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7572153</v>
      </c>
      <c r="BO16" s="416"/>
      <c r="BP16" s="416"/>
      <c r="BQ16" s="416"/>
      <c r="BR16" s="416"/>
      <c r="BS16" s="416"/>
      <c r="BT16" s="416"/>
      <c r="BU16" s="417"/>
      <c r="BV16" s="415">
        <v>7085473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3208</v>
      </c>
      <c r="AD17" s="467"/>
      <c r="AE17" s="467"/>
      <c r="AF17" s="467"/>
      <c r="AG17" s="506"/>
      <c r="AH17" s="466">
        <v>3558</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1769907</v>
      </c>
      <c r="BO17" s="416"/>
      <c r="BP17" s="416"/>
      <c r="BQ17" s="416"/>
      <c r="BR17" s="416"/>
      <c r="BS17" s="416"/>
      <c r="BT17" s="416"/>
      <c r="BU17" s="417"/>
      <c r="BV17" s="415">
        <v>1727216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952.89</v>
      </c>
      <c r="M18" s="528"/>
      <c r="N18" s="528"/>
      <c r="O18" s="528"/>
      <c r="P18" s="528"/>
      <c r="Q18" s="528"/>
      <c r="R18" s="529"/>
      <c r="S18" s="529"/>
      <c r="T18" s="529"/>
      <c r="U18" s="529"/>
      <c r="V18" s="530"/>
      <c r="W18" s="433"/>
      <c r="X18" s="434"/>
      <c r="Y18" s="434"/>
      <c r="Z18" s="434"/>
      <c r="AA18" s="434"/>
      <c r="AB18" s="425"/>
      <c r="AC18" s="531">
        <v>59</v>
      </c>
      <c r="AD18" s="532"/>
      <c r="AE18" s="532"/>
      <c r="AF18" s="532"/>
      <c r="AG18" s="533"/>
      <c r="AH18" s="531">
        <v>53.4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8054901</v>
      </c>
      <c r="BO18" s="416"/>
      <c r="BP18" s="416"/>
      <c r="BQ18" s="416"/>
      <c r="BR18" s="416"/>
      <c r="BS18" s="416"/>
      <c r="BT18" s="416"/>
      <c r="BU18" s="417"/>
      <c r="BV18" s="415">
        <v>8312198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11170841</v>
      </c>
      <c r="BO19" s="416"/>
      <c r="BP19" s="416"/>
      <c r="BQ19" s="416"/>
      <c r="BR19" s="416"/>
      <c r="BS19" s="416"/>
      <c r="BT19" s="416"/>
      <c r="BU19" s="417"/>
      <c r="BV19" s="415">
        <v>11256091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4482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19187212</v>
      </c>
      <c r="BO23" s="416"/>
      <c r="BP23" s="416"/>
      <c r="BQ23" s="416"/>
      <c r="BR23" s="416"/>
      <c r="BS23" s="416"/>
      <c r="BT23" s="416"/>
      <c r="BU23" s="417"/>
      <c r="BV23" s="415">
        <v>20790581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7500</v>
      </c>
      <c r="R24" s="467"/>
      <c r="S24" s="467"/>
      <c r="T24" s="467"/>
      <c r="U24" s="467"/>
      <c r="V24" s="506"/>
      <c r="W24" s="561"/>
      <c r="X24" s="549"/>
      <c r="Y24" s="550"/>
      <c r="Z24" s="465" t="s">
        <v>152</v>
      </c>
      <c r="AA24" s="445"/>
      <c r="AB24" s="445"/>
      <c r="AC24" s="445"/>
      <c r="AD24" s="445"/>
      <c r="AE24" s="445"/>
      <c r="AF24" s="445"/>
      <c r="AG24" s="446"/>
      <c r="AH24" s="466">
        <v>283</v>
      </c>
      <c r="AI24" s="467"/>
      <c r="AJ24" s="467"/>
      <c r="AK24" s="467"/>
      <c r="AL24" s="506"/>
      <c r="AM24" s="466">
        <v>815323</v>
      </c>
      <c r="AN24" s="467"/>
      <c r="AO24" s="467"/>
      <c r="AP24" s="467"/>
      <c r="AQ24" s="467"/>
      <c r="AR24" s="506"/>
      <c r="AS24" s="466">
        <v>2881</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13474471</v>
      </c>
      <c r="BO24" s="416"/>
      <c r="BP24" s="416"/>
      <c r="BQ24" s="416"/>
      <c r="BR24" s="416"/>
      <c r="BS24" s="416"/>
      <c r="BT24" s="416"/>
      <c r="BU24" s="417"/>
      <c r="BV24" s="415">
        <v>14351345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5900</v>
      </c>
      <c r="R25" s="467"/>
      <c r="S25" s="467"/>
      <c r="T25" s="467"/>
      <c r="U25" s="467"/>
      <c r="V25" s="506"/>
      <c r="W25" s="561"/>
      <c r="X25" s="549"/>
      <c r="Y25" s="550"/>
      <c r="Z25" s="465" t="s">
        <v>155</v>
      </c>
      <c r="AA25" s="445"/>
      <c r="AB25" s="445"/>
      <c r="AC25" s="445"/>
      <c r="AD25" s="445"/>
      <c r="AE25" s="445"/>
      <c r="AF25" s="445"/>
      <c r="AG25" s="446"/>
      <c r="AH25" s="466">
        <v>64</v>
      </c>
      <c r="AI25" s="467"/>
      <c r="AJ25" s="467"/>
      <c r="AK25" s="467"/>
      <c r="AL25" s="506"/>
      <c r="AM25" s="466">
        <v>156352</v>
      </c>
      <c r="AN25" s="467"/>
      <c r="AO25" s="467"/>
      <c r="AP25" s="467"/>
      <c r="AQ25" s="467"/>
      <c r="AR25" s="506"/>
      <c r="AS25" s="466">
        <v>2443</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168803</v>
      </c>
      <c r="BO25" s="379"/>
      <c r="BP25" s="379"/>
      <c r="BQ25" s="379"/>
      <c r="BR25" s="379"/>
      <c r="BS25" s="379"/>
      <c r="BT25" s="379"/>
      <c r="BU25" s="380"/>
      <c r="BV25" s="378">
        <v>205442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5000</v>
      </c>
      <c r="R26" s="467"/>
      <c r="S26" s="467"/>
      <c r="T26" s="467"/>
      <c r="U26" s="467"/>
      <c r="V26" s="506"/>
      <c r="W26" s="561"/>
      <c r="X26" s="549"/>
      <c r="Y26" s="550"/>
      <c r="Z26" s="465" t="s">
        <v>158</v>
      </c>
      <c r="AA26" s="571"/>
      <c r="AB26" s="571"/>
      <c r="AC26" s="571"/>
      <c r="AD26" s="571"/>
      <c r="AE26" s="571"/>
      <c r="AF26" s="571"/>
      <c r="AG26" s="572"/>
      <c r="AH26" s="466">
        <v>8</v>
      </c>
      <c r="AI26" s="467"/>
      <c r="AJ26" s="467"/>
      <c r="AK26" s="467"/>
      <c r="AL26" s="506"/>
      <c r="AM26" s="466">
        <v>22896</v>
      </c>
      <c r="AN26" s="467"/>
      <c r="AO26" s="467"/>
      <c r="AP26" s="467"/>
      <c r="AQ26" s="467"/>
      <c r="AR26" s="506"/>
      <c r="AS26" s="466">
        <v>2862</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2430</v>
      </c>
      <c r="R27" s="467"/>
      <c r="S27" s="467"/>
      <c r="T27" s="467"/>
      <c r="U27" s="467"/>
      <c r="V27" s="506"/>
      <c r="W27" s="561"/>
      <c r="X27" s="549"/>
      <c r="Y27" s="550"/>
      <c r="Z27" s="465" t="s">
        <v>161</v>
      </c>
      <c r="AA27" s="445"/>
      <c r="AB27" s="445"/>
      <c r="AC27" s="445"/>
      <c r="AD27" s="445"/>
      <c r="AE27" s="445"/>
      <c r="AF27" s="445"/>
      <c r="AG27" s="446"/>
      <c r="AH27" s="466">
        <v>1</v>
      </c>
      <c r="AI27" s="467"/>
      <c r="AJ27" s="467"/>
      <c r="AK27" s="467"/>
      <c r="AL27" s="506"/>
      <c r="AM27" s="466" t="s">
        <v>162</v>
      </c>
      <c r="AN27" s="467"/>
      <c r="AO27" s="467"/>
      <c r="AP27" s="467"/>
      <c r="AQ27" s="467"/>
      <c r="AR27" s="506"/>
      <c r="AS27" s="466" t="s">
        <v>162</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209251</v>
      </c>
      <c r="BO27" s="585"/>
      <c r="BP27" s="585"/>
      <c r="BQ27" s="585"/>
      <c r="BR27" s="585"/>
      <c r="BS27" s="585"/>
      <c r="BT27" s="585"/>
      <c r="BU27" s="586"/>
      <c r="BV27" s="584">
        <v>207861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1920</v>
      </c>
      <c r="R28" s="467"/>
      <c r="S28" s="467"/>
      <c r="T28" s="467"/>
      <c r="U28" s="467"/>
      <c r="V28" s="506"/>
      <c r="W28" s="561"/>
      <c r="X28" s="549"/>
      <c r="Y28" s="550"/>
      <c r="Z28" s="465" t="s">
        <v>165</v>
      </c>
      <c r="AA28" s="445"/>
      <c r="AB28" s="445"/>
      <c r="AC28" s="445"/>
      <c r="AD28" s="445"/>
      <c r="AE28" s="445"/>
      <c r="AF28" s="445"/>
      <c r="AG28" s="446"/>
      <c r="AH28" s="466">
        <v>4</v>
      </c>
      <c r="AI28" s="467"/>
      <c r="AJ28" s="467"/>
      <c r="AK28" s="467"/>
      <c r="AL28" s="506"/>
      <c r="AM28" s="466">
        <v>6344</v>
      </c>
      <c r="AN28" s="467"/>
      <c r="AO28" s="467"/>
      <c r="AP28" s="467"/>
      <c r="AQ28" s="467"/>
      <c r="AR28" s="506"/>
      <c r="AS28" s="466">
        <v>1586</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1607822</v>
      </c>
      <c r="BO28" s="379"/>
      <c r="BP28" s="379"/>
      <c r="BQ28" s="379"/>
      <c r="BR28" s="379"/>
      <c r="BS28" s="379"/>
      <c r="BT28" s="379"/>
      <c r="BU28" s="380"/>
      <c r="BV28" s="378">
        <v>1140364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14</v>
      </c>
      <c r="M29" s="467"/>
      <c r="N29" s="467"/>
      <c r="O29" s="467"/>
      <c r="P29" s="506"/>
      <c r="Q29" s="466">
        <v>1770</v>
      </c>
      <c r="R29" s="467"/>
      <c r="S29" s="467"/>
      <c r="T29" s="467"/>
      <c r="U29" s="467"/>
      <c r="V29" s="506"/>
      <c r="W29" s="562"/>
      <c r="X29" s="563"/>
      <c r="Y29" s="564"/>
      <c r="Z29" s="465" t="s">
        <v>169</v>
      </c>
      <c r="AA29" s="445"/>
      <c r="AB29" s="445"/>
      <c r="AC29" s="445"/>
      <c r="AD29" s="445"/>
      <c r="AE29" s="445"/>
      <c r="AF29" s="445"/>
      <c r="AG29" s="446"/>
      <c r="AH29" s="466">
        <v>288</v>
      </c>
      <c r="AI29" s="467"/>
      <c r="AJ29" s="467"/>
      <c r="AK29" s="467"/>
      <c r="AL29" s="506"/>
      <c r="AM29" s="466">
        <v>825930</v>
      </c>
      <c r="AN29" s="467"/>
      <c r="AO29" s="467"/>
      <c r="AP29" s="467"/>
      <c r="AQ29" s="467"/>
      <c r="AR29" s="506"/>
      <c r="AS29" s="466">
        <v>2868</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403070</v>
      </c>
      <c r="BO29" s="416"/>
      <c r="BP29" s="416"/>
      <c r="BQ29" s="416"/>
      <c r="BR29" s="416"/>
      <c r="BS29" s="416"/>
      <c r="BT29" s="416"/>
      <c r="BU29" s="417"/>
      <c r="BV29" s="415">
        <v>401914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2806061</v>
      </c>
      <c r="BO30" s="585"/>
      <c r="BP30" s="585"/>
      <c r="BQ30" s="585"/>
      <c r="BR30" s="585"/>
      <c r="BS30" s="585"/>
      <c r="BT30" s="585"/>
      <c r="BU30" s="586"/>
      <c r="BV30" s="584">
        <v>2566848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さくら福祉保健事務組合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阿賀の里</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〇</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診療所特別会計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さくら福祉保健事務組合
　【病院事業会計】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奥阿賀観光㈱</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町営スキー場事業特別会計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新潟県中東福祉事務組合【一般会計】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㈶上川農業振興公社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介護保険特別会計(サービス事業勘定）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五泉地域衛生施設組合【一般会計】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㈱上川温泉</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新潟県市町村総合事務組合
　【一般会計】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㈶三川農業振興公社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新潟県市町村総合事務組合
　【職員退職手当支給事業特別会計】</v>
      </c>
      <c r="BZ39" s="597"/>
      <c r="CA39" s="597"/>
      <c r="CB39" s="597"/>
      <c r="CC39" s="597"/>
      <c r="CD39" s="597"/>
      <c r="CE39" s="597"/>
      <c r="CF39" s="597"/>
      <c r="CG39" s="597"/>
      <c r="CH39" s="597"/>
      <c r="CI39" s="597"/>
      <c r="CJ39" s="597"/>
      <c r="CK39" s="597"/>
      <c r="CL39" s="597"/>
      <c r="CM39" s="597"/>
      <c r="CN39" s="165"/>
      <c r="CO39" s="596">
        <f t="shared" si="3"/>
        <v>26</v>
      </c>
      <c r="CP39" s="596"/>
      <c r="CQ39" s="597" t="str">
        <f>IF('各会計、関係団体の財政状況及び健全化判断比率'!BS12="","",'各会計、関係団体の財政状況及び健全化判断比率'!BS12)</f>
        <v>㈱ホテルみかわ</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新潟県市町村総合事務組合
　【消防団員等公務災害補償事業特別会計】</v>
      </c>
      <c r="BZ40" s="597"/>
      <c r="CA40" s="597"/>
      <c r="CB40" s="597"/>
      <c r="CC40" s="597"/>
      <c r="CD40" s="597"/>
      <c r="CE40" s="597"/>
      <c r="CF40" s="597"/>
      <c r="CG40" s="597"/>
      <c r="CH40" s="597"/>
      <c r="CI40" s="597"/>
      <c r="CJ40" s="597"/>
      <c r="CK40" s="597"/>
      <c r="CL40" s="597"/>
      <c r="CM40" s="597"/>
      <c r="CN40" s="165"/>
      <c r="CO40" s="596">
        <f t="shared" si="3"/>
        <v>27</v>
      </c>
      <c r="CP40" s="596"/>
      <c r="CQ40" s="597" t="str">
        <f>IF('各会計、関係団体の財政状況及び健全化判断比率'!BS13="","",'各会計、関係団体の財政状況及び健全化判断比率'!BS13)</f>
        <v>㈳阿賀町観光振興機構</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新潟県市町村総合事務組合
　【消防賞じゅつ金支給事業特別会計】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新潟県市町村総合事務組合
　【非常勤職員公務災害補償等特別会計】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新潟県市町村総合事務組合
　【交通災害共済事業特別会計】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1551699</v>
      </c>
      <c r="S5" s="613"/>
      <c r="T5" s="613"/>
      <c r="U5" s="613"/>
      <c r="V5" s="613"/>
      <c r="W5" s="613"/>
      <c r="X5" s="613"/>
      <c r="Y5" s="614"/>
      <c r="Z5" s="615">
        <v>10.7</v>
      </c>
      <c r="AA5" s="615"/>
      <c r="AB5" s="615"/>
      <c r="AC5" s="615"/>
      <c r="AD5" s="616">
        <v>1551699</v>
      </c>
      <c r="AE5" s="616"/>
      <c r="AF5" s="616"/>
      <c r="AG5" s="616"/>
      <c r="AH5" s="616"/>
      <c r="AI5" s="616"/>
      <c r="AJ5" s="616"/>
      <c r="AK5" s="616"/>
      <c r="AL5" s="617">
        <v>16.5</v>
      </c>
      <c r="AM5" s="618"/>
      <c r="AN5" s="618"/>
      <c r="AO5" s="619"/>
      <c r="AP5" s="609" t="s">
        <v>208</v>
      </c>
      <c r="AQ5" s="610"/>
      <c r="AR5" s="610"/>
      <c r="AS5" s="610"/>
      <c r="AT5" s="610"/>
      <c r="AU5" s="610"/>
      <c r="AV5" s="610"/>
      <c r="AW5" s="610"/>
      <c r="AX5" s="610"/>
      <c r="AY5" s="610"/>
      <c r="AZ5" s="610"/>
      <c r="BA5" s="610"/>
      <c r="BB5" s="610"/>
      <c r="BC5" s="610"/>
      <c r="BD5" s="610"/>
      <c r="BE5" s="610"/>
      <c r="BF5" s="611"/>
      <c r="BG5" s="623">
        <v>1545260</v>
      </c>
      <c r="BH5" s="624"/>
      <c r="BI5" s="624"/>
      <c r="BJ5" s="624"/>
      <c r="BK5" s="624"/>
      <c r="BL5" s="624"/>
      <c r="BM5" s="624"/>
      <c r="BN5" s="625"/>
      <c r="BO5" s="626">
        <v>99.6</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97550</v>
      </c>
      <c r="S6" s="624"/>
      <c r="T6" s="624"/>
      <c r="U6" s="624"/>
      <c r="V6" s="624"/>
      <c r="W6" s="624"/>
      <c r="X6" s="624"/>
      <c r="Y6" s="625"/>
      <c r="Z6" s="626">
        <v>0.7</v>
      </c>
      <c r="AA6" s="626"/>
      <c r="AB6" s="626"/>
      <c r="AC6" s="626"/>
      <c r="AD6" s="627">
        <v>97550</v>
      </c>
      <c r="AE6" s="627"/>
      <c r="AF6" s="627"/>
      <c r="AG6" s="627"/>
      <c r="AH6" s="627"/>
      <c r="AI6" s="627"/>
      <c r="AJ6" s="627"/>
      <c r="AK6" s="627"/>
      <c r="AL6" s="628">
        <v>1</v>
      </c>
      <c r="AM6" s="629"/>
      <c r="AN6" s="629"/>
      <c r="AO6" s="630"/>
      <c r="AP6" s="620" t="s">
        <v>214</v>
      </c>
      <c r="AQ6" s="621"/>
      <c r="AR6" s="621"/>
      <c r="AS6" s="621"/>
      <c r="AT6" s="621"/>
      <c r="AU6" s="621"/>
      <c r="AV6" s="621"/>
      <c r="AW6" s="621"/>
      <c r="AX6" s="621"/>
      <c r="AY6" s="621"/>
      <c r="AZ6" s="621"/>
      <c r="BA6" s="621"/>
      <c r="BB6" s="621"/>
      <c r="BC6" s="621"/>
      <c r="BD6" s="621"/>
      <c r="BE6" s="621"/>
      <c r="BF6" s="622"/>
      <c r="BG6" s="623">
        <v>1545260</v>
      </c>
      <c r="BH6" s="624"/>
      <c r="BI6" s="624"/>
      <c r="BJ6" s="624"/>
      <c r="BK6" s="624"/>
      <c r="BL6" s="624"/>
      <c r="BM6" s="624"/>
      <c r="BN6" s="625"/>
      <c r="BO6" s="626">
        <v>99.6</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100388</v>
      </c>
      <c r="CS6" s="624"/>
      <c r="CT6" s="624"/>
      <c r="CU6" s="624"/>
      <c r="CV6" s="624"/>
      <c r="CW6" s="624"/>
      <c r="CX6" s="624"/>
      <c r="CY6" s="625"/>
      <c r="CZ6" s="626">
        <v>0.7</v>
      </c>
      <c r="DA6" s="626"/>
      <c r="DB6" s="626"/>
      <c r="DC6" s="626"/>
      <c r="DD6" s="632" t="s">
        <v>209</v>
      </c>
      <c r="DE6" s="624"/>
      <c r="DF6" s="624"/>
      <c r="DG6" s="624"/>
      <c r="DH6" s="624"/>
      <c r="DI6" s="624"/>
      <c r="DJ6" s="624"/>
      <c r="DK6" s="624"/>
      <c r="DL6" s="624"/>
      <c r="DM6" s="624"/>
      <c r="DN6" s="624"/>
      <c r="DO6" s="624"/>
      <c r="DP6" s="625"/>
      <c r="DQ6" s="632">
        <v>100388</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1492</v>
      </c>
      <c r="S7" s="624"/>
      <c r="T7" s="624"/>
      <c r="U7" s="624"/>
      <c r="V7" s="624"/>
      <c r="W7" s="624"/>
      <c r="X7" s="624"/>
      <c r="Y7" s="625"/>
      <c r="Z7" s="626">
        <v>0</v>
      </c>
      <c r="AA7" s="626"/>
      <c r="AB7" s="626"/>
      <c r="AC7" s="626"/>
      <c r="AD7" s="627">
        <v>1492</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369940</v>
      </c>
      <c r="BH7" s="624"/>
      <c r="BI7" s="624"/>
      <c r="BJ7" s="624"/>
      <c r="BK7" s="624"/>
      <c r="BL7" s="624"/>
      <c r="BM7" s="624"/>
      <c r="BN7" s="625"/>
      <c r="BO7" s="626">
        <v>23.8</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2682438</v>
      </c>
      <c r="CS7" s="624"/>
      <c r="CT7" s="624"/>
      <c r="CU7" s="624"/>
      <c r="CV7" s="624"/>
      <c r="CW7" s="624"/>
      <c r="CX7" s="624"/>
      <c r="CY7" s="625"/>
      <c r="CZ7" s="626">
        <v>19.100000000000001</v>
      </c>
      <c r="DA7" s="626"/>
      <c r="DB7" s="626"/>
      <c r="DC7" s="626"/>
      <c r="DD7" s="632">
        <v>671772</v>
      </c>
      <c r="DE7" s="624"/>
      <c r="DF7" s="624"/>
      <c r="DG7" s="624"/>
      <c r="DH7" s="624"/>
      <c r="DI7" s="624"/>
      <c r="DJ7" s="624"/>
      <c r="DK7" s="624"/>
      <c r="DL7" s="624"/>
      <c r="DM7" s="624"/>
      <c r="DN7" s="624"/>
      <c r="DO7" s="624"/>
      <c r="DP7" s="625"/>
      <c r="DQ7" s="632">
        <v>1658164</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4241</v>
      </c>
      <c r="S8" s="624"/>
      <c r="T8" s="624"/>
      <c r="U8" s="624"/>
      <c r="V8" s="624"/>
      <c r="W8" s="624"/>
      <c r="X8" s="624"/>
      <c r="Y8" s="625"/>
      <c r="Z8" s="626">
        <v>0</v>
      </c>
      <c r="AA8" s="626"/>
      <c r="AB8" s="626"/>
      <c r="AC8" s="626"/>
      <c r="AD8" s="627">
        <v>4241</v>
      </c>
      <c r="AE8" s="627"/>
      <c r="AF8" s="627"/>
      <c r="AG8" s="627"/>
      <c r="AH8" s="627"/>
      <c r="AI8" s="627"/>
      <c r="AJ8" s="627"/>
      <c r="AK8" s="627"/>
      <c r="AL8" s="628">
        <v>0</v>
      </c>
      <c r="AM8" s="629"/>
      <c r="AN8" s="629"/>
      <c r="AO8" s="630"/>
      <c r="AP8" s="620" t="s">
        <v>220</v>
      </c>
      <c r="AQ8" s="621"/>
      <c r="AR8" s="621"/>
      <c r="AS8" s="621"/>
      <c r="AT8" s="621"/>
      <c r="AU8" s="621"/>
      <c r="AV8" s="621"/>
      <c r="AW8" s="621"/>
      <c r="AX8" s="621"/>
      <c r="AY8" s="621"/>
      <c r="AZ8" s="621"/>
      <c r="BA8" s="621"/>
      <c r="BB8" s="621"/>
      <c r="BC8" s="621"/>
      <c r="BD8" s="621"/>
      <c r="BE8" s="621"/>
      <c r="BF8" s="622"/>
      <c r="BG8" s="623">
        <v>18357</v>
      </c>
      <c r="BH8" s="624"/>
      <c r="BI8" s="624"/>
      <c r="BJ8" s="624"/>
      <c r="BK8" s="624"/>
      <c r="BL8" s="624"/>
      <c r="BM8" s="624"/>
      <c r="BN8" s="625"/>
      <c r="BO8" s="626">
        <v>1.2</v>
      </c>
      <c r="BP8" s="626"/>
      <c r="BQ8" s="626"/>
      <c r="BR8" s="626"/>
      <c r="BS8" s="632" t="s">
        <v>110</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2147761</v>
      </c>
      <c r="CS8" s="624"/>
      <c r="CT8" s="624"/>
      <c r="CU8" s="624"/>
      <c r="CV8" s="624"/>
      <c r="CW8" s="624"/>
      <c r="CX8" s="624"/>
      <c r="CY8" s="625"/>
      <c r="CZ8" s="626">
        <v>15.3</v>
      </c>
      <c r="DA8" s="626"/>
      <c r="DB8" s="626"/>
      <c r="DC8" s="626"/>
      <c r="DD8" s="632">
        <v>12079</v>
      </c>
      <c r="DE8" s="624"/>
      <c r="DF8" s="624"/>
      <c r="DG8" s="624"/>
      <c r="DH8" s="624"/>
      <c r="DI8" s="624"/>
      <c r="DJ8" s="624"/>
      <c r="DK8" s="624"/>
      <c r="DL8" s="624"/>
      <c r="DM8" s="624"/>
      <c r="DN8" s="624"/>
      <c r="DO8" s="624"/>
      <c r="DP8" s="625"/>
      <c r="DQ8" s="632">
        <v>1569687</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3696</v>
      </c>
      <c r="S9" s="624"/>
      <c r="T9" s="624"/>
      <c r="U9" s="624"/>
      <c r="V9" s="624"/>
      <c r="W9" s="624"/>
      <c r="X9" s="624"/>
      <c r="Y9" s="625"/>
      <c r="Z9" s="626">
        <v>0</v>
      </c>
      <c r="AA9" s="626"/>
      <c r="AB9" s="626"/>
      <c r="AC9" s="626"/>
      <c r="AD9" s="627">
        <v>3696</v>
      </c>
      <c r="AE9" s="627"/>
      <c r="AF9" s="627"/>
      <c r="AG9" s="627"/>
      <c r="AH9" s="627"/>
      <c r="AI9" s="627"/>
      <c r="AJ9" s="627"/>
      <c r="AK9" s="627"/>
      <c r="AL9" s="628">
        <v>0</v>
      </c>
      <c r="AM9" s="629"/>
      <c r="AN9" s="629"/>
      <c r="AO9" s="630"/>
      <c r="AP9" s="620" t="s">
        <v>223</v>
      </c>
      <c r="AQ9" s="621"/>
      <c r="AR9" s="621"/>
      <c r="AS9" s="621"/>
      <c r="AT9" s="621"/>
      <c r="AU9" s="621"/>
      <c r="AV9" s="621"/>
      <c r="AW9" s="621"/>
      <c r="AX9" s="621"/>
      <c r="AY9" s="621"/>
      <c r="AZ9" s="621"/>
      <c r="BA9" s="621"/>
      <c r="BB9" s="621"/>
      <c r="BC9" s="621"/>
      <c r="BD9" s="621"/>
      <c r="BE9" s="621"/>
      <c r="BF9" s="622"/>
      <c r="BG9" s="623">
        <v>289246</v>
      </c>
      <c r="BH9" s="624"/>
      <c r="BI9" s="624"/>
      <c r="BJ9" s="624"/>
      <c r="BK9" s="624"/>
      <c r="BL9" s="624"/>
      <c r="BM9" s="624"/>
      <c r="BN9" s="625"/>
      <c r="BO9" s="626">
        <v>18.600000000000001</v>
      </c>
      <c r="BP9" s="626"/>
      <c r="BQ9" s="626"/>
      <c r="BR9" s="626"/>
      <c r="BS9" s="632" t="s">
        <v>110</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1287949</v>
      </c>
      <c r="CS9" s="624"/>
      <c r="CT9" s="624"/>
      <c r="CU9" s="624"/>
      <c r="CV9" s="624"/>
      <c r="CW9" s="624"/>
      <c r="CX9" s="624"/>
      <c r="CY9" s="625"/>
      <c r="CZ9" s="626">
        <v>9.1999999999999993</v>
      </c>
      <c r="DA9" s="626"/>
      <c r="DB9" s="626"/>
      <c r="DC9" s="626"/>
      <c r="DD9" s="632">
        <v>64826</v>
      </c>
      <c r="DE9" s="624"/>
      <c r="DF9" s="624"/>
      <c r="DG9" s="624"/>
      <c r="DH9" s="624"/>
      <c r="DI9" s="624"/>
      <c r="DJ9" s="624"/>
      <c r="DK9" s="624"/>
      <c r="DL9" s="624"/>
      <c r="DM9" s="624"/>
      <c r="DN9" s="624"/>
      <c r="DO9" s="624"/>
      <c r="DP9" s="625"/>
      <c r="DQ9" s="632">
        <v>1074027</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232846</v>
      </c>
      <c r="S10" s="624"/>
      <c r="T10" s="624"/>
      <c r="U10" s="624"/>
      <c r="V10" s="624"/>
      <c r="W10" s="624"/>
      <c r="X10" s="624"/>
      <c r="Y10" s="625"/>
      <c r="Z10" s="626">
        <v>1.6</v>
      </c>
      <c r="AA10" s="626"/>
      <c r="AB10" s="626"/>
      <c r="AC10" s="626"/>
      <c r="AD10" s="627">
        <v>232846</v>
      </c>
      <c r="AE10" s="627"/>
      <c r="AF10" s="627"/>
      <c r="AG10" s="627"/>
      <c r="AH10" s="627"/>
      <c r="AI10" s="627"/>
      <c r="AJ10" s="627"/>
      <c r="AK10" s="627"/>
      <c r="AL10" s="628">
        <v>2.5</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30302</v>
      </c>
      <c r="BH10" s="624"/>
      <c r="BI10" s="624"/>
      <c r="BJ10" s="624"/>
      <c r="BK10" s="624"/>
      <c r="BL10" s="624"/>
      <c r="BM10" s="624"/>
      <c r="BN10" s="625"/>
      <c r="BO10" s="626">
        <v>2</v>
      </c>
      <c r="BP10" s="626"/>
      <c r="BQ10" s="626"/>
      <c r="BR10" s="626"/>
      <c r="BS10" s="632" t="s">
        <v>110</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30200</v>
      </c>
      <c r="CS10" s="624"/>
      <c r="CT10" s="624"/>
      <c r="CU10" s="624"/>
      <c r="CV10" s="624"/>
      <c r="CW10" s="624"/>
      <c r="CX10" s="624"/>
      <c r="CY10" s="625"/>
      <c r="CZ10" s="626">
        <v>0.2</v>
      </c>
      <c r="DA10" s="626"/>
      <c r="DB10" s="626"/>
      <c r="DC10" s="626"/>
      <c r="DD10" s="632" t="s">
        <v>110</v>
      </c>
      <c r="DE10" s="624"/>
      <c r="DF10" s="624"/>
      <c r="DG10" s="624"/>
      <c r="DH10" s="624"/>
      <c r="DI10" s="624"/>
      <c r="DJ10" s="624"/>
      <c r="DK10" s="624"/>
      <c r="DL10" s="624"/>
      <c r="DM10" s="624"/>
      <c r="DN10" s="624"/>
      <c r="DO10" s="624"/>
      <c r="DP10" s="625"/>
      <c r="DQ10" s="632">
        <v>200</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v>11344</v>
      </c>
      <c r="S11" s="624"/>
      <c r="T11" s="624"/>
      <c r="U11" s="624"/>
      <c r="V11" s="624"/>
      <c r="W11" s="624"/>
      <c r="X11" s="624"/>
      <c r="Y11" s="625"/>
      <c r="Z11" s="626">
        <v>0.1</v>
      </c>
      <c r="AA11" s="626"/>
      <c r="AB11" s="626"/>
      <c r="AC11" s="626"/>
      <c r="AD11" s="627">
        <v>11344</v>
      </c>
      <c r="AE11" s="627"/>
      <c r="AF11" s="627"/>
      <c r="AG11" s="627"/>
      <c r="AH11" s="627"/>
      <c r="AI11" s="627"/>
      <c r="AJ11" s="627"/>
      <c r="AK11" s="627"/>
      <c r="AL11" s="628">
        <v>0.1</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32035</v>
      </c>
      <c r="BH11" s="624"/>
      <c r="BI11" s="624"/>
      <c r="BJ11" s="624"/>
      <c r="BK11" s="624"/>
      <c r="BL11" s="624"/>
      <c r="BM11" s="624"/>
      <c r="BN11" s="625"/>
      <c r="BO11" s="626">
        <v>2.1</v>
      </c>
      <c r="BP11" s="626"/>
      <c r="BQ11" s="626"/>
      <c r="BR11" s="626"/>
      <c r="BS11" s="632" t="s">
        <v>110</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866164</v>
      </c>
      <c r="CS11" s="624"/>
      <c r="CT11" s="624"/>
      <c r="CU11" s="624"/>
      <c r="CV11" s="624"/>
      <c r="CW11" s="624"/>
      <c r="CX11" s="624"/>
      <c r="CY11" s="625"/>
      <c r="CZ11" s="626">
        <v>6.2</v>
      </c>
      <c r="DA11" s="626"/>
      <c r="DB11" s="626"/>
      <c r="DC11" s="626"/>
      <c r="DD11" s="632">
        <v>351844</v>
      </c>
      <c r="DE11" s="624"/>
      <c r="DF11" s="624"/>
      <c r="DG11" s="624"/>
      <c r="DH11" s="624"/>
      <c r="DI11" s="624"/>
      <c r="DJ11" s="624"/>
      <c r="DK11" s="624"/>
      <c r="DL11" s="624"/>
      <c r="DM11" s="624"/>
      <c r="DN11" s="624"/>
      <c r="DO11" s="624"/>
      <c r="DP11" s="625"/>
      <c r="DQ11" s="632">
        <v>405716</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1062346</v>
      </c>
      <c r="BH12" s="624"/>
      <c r="BI12" s="624"/>
      <c r="BJ12" s="624"/>
      <c r="BK12" s="624"/>
      <c r="BL12" s="624"/>
      <c r="BM12" s="624"/>
      <c r="BN12" s="625"/>
      <c r="BO12" s="626">
        <v>68.5</v>
      </c>
      <c r="BP12" s="626"/>
      <c r="BQ12" s="626"/>
      <c r="BR12" s="626"/>
      <c r="BS12" s="632" t="s">
        <v>110</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382659</v>
      </c>
      <c r="CS12" s="624"/>
      <c r="CT12" s="624"/>
      <c r="CU12" s="624"/>
      <c r="CV12" s="624"/>
      <c r="CW12" s="624"/>
      <c r="CX12" s="624"/>
      <c r="CY12" s="625"/>
      <c r="CZ12" s="626">
        <v>2.7</v>
      </c>
      <c r="DA12" s="626"/>
      <c r="DB12" s="626"/>
      <c r="DC12" s="626"/>
      <c r="DD12" s="632">
        <v>68833</v>
      </c>
      <c r="DE12" s="624"/>
      <c r="DF12" s="624"/>
      <c r="DG12" s="624"/>
      <c r="DH12" s="624"/>
      <c r="DI12" s="624"/>
      <c r="DJ12" s="624"/>
      <c r="DK12" s="624"/>
      <c r="DL12" s="624"/>
      <c r="DM12" s="624"/>
      <c r="DN12" s="624"/>
      <c r="DO12" s="624"/>
      <c r="DP12" s="625"/>
      <c r="DQ12" s="632">
        <v>308083</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16579</v>
      </c>
      <c r="S13" s="624"/>
      <c r="T13" s="624"/>
      <c r="U13" s="624"/>
      <c r="V13" s="624"/>
      <c r="W13" s="624"/>
      <c r="X13" s="624"/>
      <c r="Y13" s="625"/>
      <c r="Z13" s="626">
        <v>0.1</v>
      </c>
      <c r="AA13" s="626"/>
      <c r="AB13" s="626"/>
      <c r="AC13" s="626"/>
      <c r="AD13" s="627">
        <v>16579</v>
      </c>
      <c r="AE13" s="627"/>
      <c r="AF13" s="627"/>
      <c r="AG13" s="627"/>
      <c r="AH13" s="627"/>
      <c r="AI13" s="627"/>
      <c r="AJ13" s="627"/>
      <c r="AK13" s="627"/>
      <c r="AL13" s="628">
        <v>0.2</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1047641</v>
      </c>
      <c r="BH13" s="624"/>
      <c r="BI13" s="624"/>
      <c r="BJ13" s="624"/>
      <c r="BK13" s="624"/>
      <c r="BL13" s="624"/>
      <c r="BM13" s="624"/>
      <c r="BN13" s="625"/>
      <c r="BO13" s="626">
        <v>67.5</v>
      </c>
      <c r="BP13" s="626"/>
      <c r="BQ13" s="626"/>
      <c r="BR13" s="626"/>
      <c r="BS13" s="632" t="s">
        <v>110</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2022387</v>
      </c>
      <c r="CS13" s="624"/>
      <c r="CT13" s="624"/>
      <c r="CU13" s="624"/>
      <c r="CV13" s="624"/>
      <c r="CW13" s="624"/>
      <c r="CX13" s="624"/>
      <c r="CY13" s="625"/>
      <c r="CZ13" s="626">
        <v>14.4</v>
      </c>
      <c r="DA13" s="626"/>
      <c r="DB13" s="626"/>
      <c r="DC13" s="626"/>
      <c r="DD13" s="632">
        <v>708035</v>
      </c>
      <c r="DE13" s="624"/>
      <c r="DF13" s="624"/>
      <c r="DG13" s="624"/>
      <c r="DH13" s="624"/>
      <c r="DI13" s="624"/>
      <c r="DJ13" s="624"/>
      <c r="DK13" s="624"/>
      <c r="DL13" s="624"/>
      <c r="DM13" s="624"/>
      <c r="DN13" s="624"/>
      <c r="DO13" s="624"/>
      <c r="DP13" s="625"/>
      <c r="DQ13" s="632">
        <v>1287255</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28874</v>
      </c>
      <c r="BH14" s="624"/>
      <c r="BI14" s="624"/>
      <c r="BJ14" s="624"/>
      <c r="BK14" s="624"/>
      <c r="BL14" s="624"/>
      <c r="BM14" s="624"/>
      <c r="BN14" s="625"/>
      <c r="BO14" s="626">
        <v>1.9</v>
      </c>
      <c r="BP14" s="626"/>
      <c r="BQ14" s="626"/>
      <c r="BR14" s="626"/>
      <c r="BS14" s="632" t="s">
        <v>110</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481271</v>
      </c>
      <c r="CS14" s="624"/>
      <c r="CT14" s="624"/>
      <c r="CU14" s="624"/>
      <c r="CV14" s="624"/>
      <c r="CW14" s="624"/>
      <c r="CX14" s="624"/>
      <c r="CY14" s="625"/>
      <c r="CZ14" s="626">
        <v>3.4</v>
      </c>
      <c r="DA14" s="626"/>
      <c r="DB14" s="626"/>
      <c r="DC14" s="626"/>
      <c r="DD14" s="632">
        <v>8478</v>
      </c>
      <c r="DE14" s="624"/>
      <c r="DF14" s="624"/>
      <c r="DG14" s="624"/>
      <c r="DH14" s="624"/>
      <c r="DI14" s="624"/>
      <c r="DJ14" s="624"/>
      <c r="DK14" s="624"/>
      <c r="DL14" s="624"/>
      <c r="DM14" s="624"/>
      <c r="DN14" s="624"/>
      <c r="DO14" s="624"/>
      <c r="DP14" s="625"/>
      <c r="DQ14" s="632">
        <v>464515</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2437</v>
      </c>
      <c r="S15" s="624"/>
      <c r="T15" s="624"/>
      <c r="U15" s="624"/>
      <c r="V15" s="624"/>
      <c r="W15" s="624"/>
      <c r="X15" s="624"/>
      <c r="Y15" s="625"/>
      <c r="Z15" s="626">
        <v>0</v>
      </c>
      <c r="AA15" s="626"/>
      <c r="AB15" s="626"/>
      <c r="AC15" s="626"/>
      <c r="AD15" s="627">
        <v>2437</v>
      </c>
      <c r="AE15" s="627"/>
      <c r="AF15" s="627"/>
      <c r="AG15" s="627"/>
      <c r="AH15" s="627"/>
      <c r="AI15" s="627"/>
      <c r="AJ15" s="627"/>
      <c r="AK15" s="627"/>
      <c r="AL15" s="628">
        <v>0</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84100</v>
      </c>
      <c r="BH15" s="624"/>
      <c r="BI15" s="624"/>
      <c r="BJ15" s="624"/>
      <c r="BK15" s="624"/>
      <c r="BL15" s="624"/>
      <c r="BM15" s="624"/>
      <c r="BN15" s="625"/>
      <c r="BO15" s="626">
        <v>5.4</v>
      </c>
      <c r="BP15" s="626"/>
      <c r="BQ15" s="626"/>
      <c r="BR15" s="626"/>
      <c r="BS15" s="632" t="s">
        <v>110</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803009</v>
      </c>
      <c r="CS15" s="624"/>
      <c r="CT15" s="624"/>
      <c r="CU15" s="624"/>
      <c r="CV15" s="624"/>
      <c r="CW15" s="624"/>
      <c r="CX15" s="624"/>
      <c r="CY15" s="625"/>
      <c r="CZ15" s="626">
        <v>5.7</v>
      </c>
      <c r="DA15" s="626"/>
      <c r="DB15" s="626"/>
      <c r="DC15" s="626"/>
      <c r="DD15" s="632">
        <v>115399</v>
      </c>
      <c r="DE15" s="624"/>
      <c r="DF15" s="624"/>
      <c r="DG15" s="624"/>
      <c r="DH15" s="624"/>
      <c r="DI15" s="624"/>
      <c r="DJ15" s="624"/>
      <c r="DK15" s="624"/>
      <c r="DL15" s="624"/>
      <c r="DM15" s="624"/>
      <c r="DN15" s="624"/>
      <c r="DO15" s="624"/>
      <c r="DP15" s="625"/>
      <c r="DQ15" s="632">
        <v>653736</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8066647</v>
      </c>
      <c r="S16" s="624"/>
      <c r="T16" s="624"/>
      <c r="U16" s="624"/>
      <c r="V16" s="624"/>
      <c r="W16" s="624"/>
      <c r="X16" s="624"/>
      <c r="Y16" s="625"/>
      <c r="Z16" s="626">
        <v>55.5</v>
      </c>
      <c r="AA16" s="626"/>
      <c r="AB16" s="626"/>
      <c r="AC16" s="626"/>
      <c r="AD16" s="627">
        <v>7468505</v>
      </c>
      <c r="AE16" s="627"/>
      <c r="AF16" s="627"/>
      <c r="AG16" s="627"/>
      <c r="AH16" s="627"/>
      <c r="AI16" s="627"/>
      <c r="AJ16" s="627"/>
      <c r="AK16" s="627"/>
      <c r="AL16" s="628">
        <v>79.400000000000006</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42631</v>
      </c>
      <c r="CS16" s="624"/>
      <c r="CT16" s="624"/>
      <c r="CU16" s="624"/>
      <c r="CV16" s="624"/>
      <c r="CW16" s="624"/>
      <c r="CX16" s="624"/>
      <c r="CY16" s="625"/>
      <c r="CZ16" s="626">
        <v>0.3</v>
      </c>
      <c r="DA16" s="626"/>
      <c r="DB16" s="626"/>
      <c r="DC16" s="626"/>
      <c r="DD16" s="632" t="s">
        <v>110</v>
      </c>
      <c r="DE16" s="624"/>
      <c r="DF16" s="624"/>
      <c r="DG16" s="624"/>
      <c r="DH16" s="624"/>
      <c r="DI16" s="624"/>
      <c r="DJ16" s="624"/>
      <c r="DK16" s="624"/>
      <c r="DL16" s="624"/>
      <c r="DM16" s="624"/>
      <c r="DN16" s="624"/>
      <c r="DO16" s="624"/>
      <c r="DP16" s="625"/>
      <c r="DQ16" s="632">
        <v>7351</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7468505</v>
      </c>
      <c r="S17" s="624"/>
      <c r="T17" s="624"/>
      <c r="U17" s="624"/>
      <c r="V17" s="624"/>
      <c r="W17" s="624"/>
      <c r="X17" s="624"/>
      <c r="Y17" s="625"/>
      <c r="Z17" s="626">
        <v>51.4</v>
      </c>
      <c r="AA17" s="626"/>
      <c r="AB17" s="626"/>
      <c r="AC17" s="626"/>
      <c r="AD17" s="627">
        <v>7468505</v>
      </c>
      <c r="AE17" s="627"/>
      <c r="AF17" s="627"/>
      <c r="AG17" s="627"/>
      <c r="AH17" s="627"/>
      <c r="AI17" s="627"/>
      <c r="AJ17" s="627"/>
      <c r="AK17" s="627"/>
      <c r="AL17" s="628">
        <v>79.400000000000006</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3220187</v>
      </c>
      <c r="CS17" s="624"/>
      <c r="CT17" s="624"/>
      <c r="CU17" s="624"/>
      <c r="CV17" s="624"/>
      <c r="CW17" s="624"/>
      <c r="CX17" s="624"/>
      <c r="CY17" s="625"/>
      <c r="CZ17" s="626">
        <v>22.9</v>
      </c>
      <c r="DA17" s="626"/>
      <c r="DB17" s="626"/>
      <c r="DC17" s="626"/>
      <c r="DD17" s="632" t="s">
        <v>110</v>
      </c>
      <c r="DE17" s="624"/>
      <c r="DF17" s="624"/>
      <c r="DG17" s="624"/>
      <c r="DH17" s="624"/>
      <c r="DI17" s="624"/>
      <c r="DJ17" s="624"/>
      <c r="DK17" s="624"/>
      <c r="DL17" s="624"/>
      <c r="DM17" s="624"/>
      <c r="DN17" s="624"/>
      <c r="DO17" s="624"/>
      <c r="DP17" s="625"/>
      <c r="DQ17" s="632">
        <v>3168854</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598139</v>
      </c>
      <c r="S18" s="624"/>
      <c r="T18" s="624"/>
      <c r="U18" s="624"/>
      <c r="V18" s="624"/>
      <c r="W18" s="624"/>
      <c r="X18" s="624"/>
      <c r="Y18" s="625"/>
      <c r="Z18" s="626">
        <v>4.0999999999999996</v>
      </c>
      <c r="AA18" s="626"/>
      <c r="AB18" s="626"/>
      <c r="AC18" s="626"/>
      <c r="AD18" s="627" t="s">
        <v>110</v>
      </c>
      <c r="AE18" s="627"/>
      <c r="AF18" s="627"/>
      <c r="AG18" s="627"/>
      <c r="AH18" s="627"/>
      <c r="AI18" s="627"/>
      <c r="AJ18" s="627"/>
      <c r="AK18" s="627"/>
      <c r="AL18" s="628" t="s">
        <v>110</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v>3</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6439</v>
      </c>
      <c r="BH19" s="624"/>
      <c r="BI19" s="624"/>
      <c r="BJ19" s="624"/>
      <c r="BK19" s="624"/>
      <c r="BL19" s="624"/>
      <c r="BM19" s="624"/>
      <c r="BN19" s="625"/>
      <c r="BO19" s="626">
        <v>0.4</v>
      </c>
      <c r="BP19" s="626"/>
      <c r="BQ19" s="626"/>
      <c r="BR19" s="626"/>
      <c r="BS19" s="632" t="s">
        <v>110</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9988531</v>
      </c>
      <c r="S20" s="624"/>
      <c r="T20" s="624"/>
      <c r="U20" s="624"/>
      <c r="V20" s="624"/>
      <c r="W20" s="624"/>
      <c r="X20" s="624"/>
      <c r="Y20" s="625"/>
      <c r="Z20" s="626">
        <v>68.7</v>
      </c>
      <c r="AA20" s="626"/>
      <c r="AB20" s="626"/>
      <c r="AC20" s="626"/>
      <c r="AD20" s="627">
        <v>9390389</v>
      </c>
      <c r="AE20" s="627"/>
      <c r="AF20" s="627"/>
      <c r="AG20" s="627"/>
      <c r="AH20" s="627"/>
      <c r="AI20" s="627"/>
      <c r="AJ20" s="627"/>
      <c r="AK20" s="627"/>
      <c r="AL20" s="628">
        <v>99.8</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6439</v>
      </c>
      <c r="BH20" s="624"/>
      <c r="BI20" s="624"/>
      <c r="BJ20" s="624"/>
      <c r="BK20" s="624"/>
      <c r="BL20" s="624"/>
      <c r="BM20" s="624"/>
      <c r="BN20" s="625"/>
      <c r="BO20" s="626">
        <v>0.4</v>
      </c>
      <c r="BP20" s="626"/>
      <c r="BQ20" s="626"/>
      <c r="BR20" s="626"/>
      <c r="BS20" s="632" t="s">
        <v>110</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14067044</v>
      </c>
      <c r="CS20" s="624"/>
      <c r="CT20" s="624"/>
      <c r="CU20" s="624"/>
      <c r="CV20" s="624"/>
      <c r="CW20" s="624"/>
      <c r="CX20" s="624"/>
      <c r="CY20" s="625"/>
      <c r="CZ20" s="626">
        <v>100</v>
      </c>
      <c r="DA20" s="626"/>
      <c r="DB20" s="626"/>
      <c r="DC20" s="626"/>
      <c r="DD20" s="632">
        <v>2001266</v>
      </c>
      <c r="DE20" s="624"/>
      <c r="DF20" s="624"/>
      <c r="DG20" s="624"/>
      <c r="DH20" s="624"/>
      <c r="DI20" s="624"/>
      <c r="DJ20" s="624"/>
      <c r="DK20" s="624"/>
      <c r="DL20" s="624"/>
      <c r="DM20" s="624"/>
      <c r="DN20" s="624"/>
      <c r="DO20" s="624"/>
      <c r="DP20" s="625"/>
      <c r="DQ20" s="632">
        <v>10697976</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1733</v>
      </c>
      <c r="S21" s="624"/>
      <c r="T21" s="624"/>
      <c r="U21" s="624"/>
      <c r="V21" s="624"/>
      <c r="W21" s="624"/>
      <c r="X21" s="624"/>
      <c r="Y21" s="625"/>
      <c r="Z21" s="626">
        <v>0</v>
      </c>
      <c r="AA21" s="626"/>
      <c r="AB21" s="626"/>
      <c r="AC21" s="626"/>
      <c r="AD21" s="627">
        <v>1733</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6439</v>
      </c>
      <c r="BH21" s="624"/>
      <c r="BI21" s="624"/>
      <c r="BJ21" s="624"/>
      <c r="BK21" s="624"/>
      <c r="BL21" s="624"/>
      <c r="BM21" s="624"/>
      <c r="BN21" s="625"/>
      <c r="BO21" s="626">
        <v>0.4</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159908</v>
      </c>
      <c r="S22" s="624"/>
      <c r="T22" s="624"/>
      <c r="U22" s="624"/>
      <c r="V22" s="624"/>
      <c r="W22" s="624"/>
      <c r="X22" s="624"/>
      <c r="Y22" s="625"/>
      <c r="Z22" s="626">
        <v>1.1000000000000001</v>
      </c>
      <c r="AA22" s="626"/>
      <c r="AB22" s="626"/>
      <c r="AC22" s="626"/>
      <c r="AD22" s="627" t="s">
        <v>110</v>
      </c>
      <c r="AE22" s="627"/>
      <c r="AF22" s="627"/>
      <c r="AG22" s="627"/>
      <c r="AH22" s="627"/>
      <c r="AI22" s="627"/>
      <c r="AJ22" s="627"/>
      <c r="AK22" s="627"/>
      <c r="AL22" s="628" t="s">
        <v>110</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135920</v>
      </c>
      <c r="S23" s="624"/>
      <c r="T23" s="624"/>
      <c r="U23" s="624"/>
      <c r="V23" s="624"/>
      <c r="W23" s="624"/>
      <c r="X23" s="624"/>
      <c r="Y23" s="625"/>
      <c r="Z23" s="626">
        <v>0.9</v>
      </c>
      <c r="AA23" s="626"/>
      <c r="AB23" s="626"/>
      <c r="AC23" s="626"/>
      <c r="AD23" s="627">
        <v>7111</v>
      </c>
      <c r="AE23" s="627"/>
      <c r="AF23" s="627"/>
      <c r="AG23" s="627"/>
      <c r="AH23" s="627"/>
      <c r="AI23" s="627"/>
      <c r="AJ23" s="627"/>
      <c r="AK23" s="627"/>
      <c r="AL23" s="628">
        <v>0.1</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25287</v>
      </c>
      <c r="S24" s="624"/>
      <c r="T24" s="624"/>
      <c r="U24" s="624"/>
      <c r="V24" s="624"/>
      <c r="W24" s="624"/>
      <c r="X24" s="624"/>
      <c r="Y24" s="625"/>
      <c r="Z24" s="626">
        <v>0.2</v>
      </c>
      <c r="AA24" s="626"/>
      <c r="AB24" s="626"/>
      <c r="AC24" s="626"/>
      <c r="AD24" s="627">
        <v>9</v>
      </c>
      <c r="AE24" s="627"/>
      <c r="AF24" s="627"/>
      <c r="AG24" s="627"/>
      <c r="AH24" s="627"/>
      <c r="AI24" s="627"/>
      <c r="AJ24" s="627"/>
      <c r="AK24" s="627"/>
      <c r="AL24" s="628">
        <v>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6018568</v>
      </c>
      <c r="CS24" s="613"/>
      <c r="CT24" s="613"/>
      <c r="CU24" s="613"/>
      <c r="CV24" s="613"/>
      <c r="CW24" s="613"/>
      <c r="CX24" s="613"/>
      <c r="CY24" s="614"/>
      <c r="CZ24" s="650">
        <v>42.8</v>
      </c>
      <c r="DA24" s="651"/>
      <c r="DB24" s="651"/>
      <c r="DC24" s="652"/>
      <c r="DD24" s="649">
        <v>5515127</v>
      </c>
      <c r="DE24" s="613"/>
      <c r="DF24" s="613"/>
      <c r="DG24" s="613"/>
      <c r="DH24" s="613"/>
      <c r="DI24" s="613"/>
      <c r="DJ24" s="613"/>
      <c r="DK24" s="614"/>
      <c r="DL24" s="649">
        <v>4858939</v>
      </c>
      <c r="DM24" s="613"/>
      <c r="DN24" s="613"/>
      <c r="DO24" s="613"/>
      <c r="DP24" s="613"/>
      <c r="DQ24" s="613"/>
      <c r="DR24" s="613"/>
      <c r="DS24" s="613"/>
      <c r="DT24" s="613"/>
      <c r="DU24" s="613"/>
      <c r="DV24" s="614"/>
      <c r="DW24" s="617">
        <v>49.2</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1240040</v>
      </c>
      <c r="S25" s="624"/>
      <c r="T25" s="624"/>
      <c r="U25" s="624"/>
      <c r="V25" s="624"/>
      <c r="W25" s="624"/>
      <c r="X25" s="624"/>
      <c r="Y25" s="625"/>
      <c r="Z25" s="626">
        <v>8.5</v>
      </c>
      <c r="AA25" s="626"/>
      <c r="AB25" s="626"/>
      <c r="AC25" s="626"/>
      <c r="AD25" s="627" t="s">
        <v>110</v>
      </c>
      <c r="AE25" s="627"/>
      <c r="AF25" s="627"/>
      <c r="AG25" s="627"/>
      <c r="AH25" s="627"/>
      <c r="AI25" s="627"/>
      <c r="AJ25" s="627"/>
      <c r="AK25" s="627"/>
      <c r="AL25" s="628" t="s">
        <v>110</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2164391</v>
      </c>
      <c r="CS25" s="655"/>
      <c r="CT25" s="655"/>
      <c r="CU25" s="655"/>
      <c r="CV25" s="655"/>
      <c r="CW25" s="655"/>
      <c r="CX25" s="655"/>
      <c r="CY25" s="656"/>
      <c r="CZ25" s="657">
        <v>15.4</v>
      </c>
      <c r="DA25" s="658"/>
      <c r="DB25" s="658"/>
      <c r="DC25" s="659"/>
      <c r="DD25" s="632">
        <v>2075549</v>
      </c>
      <c r="DE25" s="655"/>
      <c r="DF25" s="655"/>
      <c r="DG25" s="655"/>
      <c r="DH25" s="655"/>
      <c r="DI25" s="655"/>
      <c r="DJ25" s="655"/>
      <c r="DK25" s="656"/>
      <c r="DL25" s="632">
        <v>2045655</v>
      </c>
      <c r="DM25" s="655"/>
      <c r="DN25" s="655"/>
      <c r="DO25" s="655"/>
      <c r="DP25" s="655"/>
      <c r="DQ25" s="655"/>
      <c r="DR25" s="655"/>
      <c r="DS25" s="655"/>
      <c r="DT25" s="655"/>
      <c r="DU25" s="655"/>
      <c r="DV25" s="656"/>
      <c r="DW25" s="628">
        <v>20.7</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1466936</v>
      </c>
      <c r="CS26" s="624"/>
      <c r="CT26" s="624"/>
      <c r="CU26" s="624"/>
      <c r="CV26" s="624"/>
      <c r="CW26" s="624"/>
      <c r="CX26" s="624"/>
      <c r="CY26" s="625"/>
      <c r="CZ26" s="657">
        <v>10.4</v>
      </c>
      <c r="DA26" s="658"/>
      <c r="DB26" s="658"/>
      <c r="DC26" s="659"/>
      <c r="DD26" s="632">
        <v>1388376</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x14ac:dyDescent="0.15">
      <c r="B27" s="620" t="s">
        <v>279</v>
      </c>
      <c r="C27" s="621"/>
      <c r="D27" s="621"/>
      <c r="E27" s="621"/>
      <c r="F27" s="621"/>
      <c r="G27" s="621"/>
      <c r="H27" s="621"/>
      <c r="I27" s="621"/>
      <c r="J27" s="621"/>
      <c r="K27" s="621"/>
      <c r="L27" s="621"/>
      <c r="M27" s="621"/>
      <c r="N27" s="621"/>
      <c r="O27" s="621"/>
      <c r="P27" s="621"/>
      <c r="Q27" s="622"/>
      <c r="R27" s="623">
        <v>688133</v>
      </c>
      <c r="S27" s="624"/>
      <c r="T27" s="624"/>
      <c r="U27" s="624"/>
      <c r="V27" s="624"/>
      <c r="W27" s="624"/>
      <c r="X27" s="624"/>
      <c r="Y27" s="625"/>
      <c r="Z27" s="626">
        <v>4.7</v>
      </c>
      <c r="AA27" s="626"/>
      <c r="AB27" s="626"/>
      <c r="AC27" s="626"/>
      <c r="AD27" s="627" t="s">
        <v>110</v>
      </c>
      <c r="AE27" s="627"/>
      <c r="AF27" s="627"/>
      <c r="AG27" s="627"/>
      <c r="AH27" s="627"/>
      <c r="AI27" s="627"/>
      <c r="AJ27" s="627"/>
      <c r="AK27" s="627"/>
      <c r="AL27" s="628" t="s">
        <v>110</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1551699</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633990</v>
      </c>
      <c r="CS27" s="655"/>
      <c r="CT27" s="655"/>
      <c r="CU27" s="655"/>
      <c r="CV27" s="655"/>
      <c r="CW27" s="655"/>
      <c r="CX27" s="655"/>
      <c r="CY27" s="656"/>
      <c r="CZ27" s="657">
        <v>4.5</v>
      </c>
      <c r="DA27" s="658"/>
      <c r="DB27" s="658"/>
      <c r="DC27" s="659"/>
      <c r="DD27" s="632">
        <v>270724</v>
      </c>
      <c r="DE27" s="655"/>
      <c r="DF27" s="655"/>
      <c r="DG27" s="655"/>
      <c r="DH27" s="655"/>
      <c r="DI27" s="655"/>
      <c r="DJ27" s="655"/>
      <c r="DK27" s="656"/>
      <c r="DL27" s="632">
        <v>251490</v>
      </c>
      <c r="DM27" s="655"/>
      <c r="DN27" s="655"/>
      <c r="DO27" s="655"/>
      <c r="DP27" s="655"/>
      <c r="DQ27" s="655"/>
      <c r="DR27" s="655"/>
      <c r="DS27" s="655"/>
      <c r="DT27" s="655"/>
      <c r="DU27" s="655"/>
      <c r="DV27" s="656"/>
      <c r="DW27" s="628">
        <v>2.5</v>
      </c>
      <c r="DX27" s="653"/>
      <c r="DY27" s="653"/>
      <c r="DZ27" s="653"/>
      <c r="EA27" s="653"/>
      <c r="EB27" s="653"/>
      <c r="EC27" s="654"/>
    </row>
    <row r="28" spans="2:133" ht="11.25" customHeight="1" x14ac:dyDescent="0.15">
      <c r="B28" s="620" t="s">
        <v>282</v>
      </c>
      <c r="C28" s="621"/>
      <c r="D28" s="621"/>
      <c r="E28" s="621"/>
      <c r="F28" s="621"/>
      <c r="G28" s="621"/>
      <c r="H28" s="621"/>
      <c r="I28" s="621"/>
      <c r="J28" s="621"/>
      <c r="K28" s="621"/>
      <c r="L28" s="621"/>
      <c r="M28" s="621"/>
      <c r="N28" s="621"/>
      <c r="O28" s="621"/>
      <c r="P28" s="621"/>
      <c r="Q28" s="622"/>
      <c r="R28" s="623">
        <v>37828</v>
      </c>
      <c r="S28" s="624"/>
      <c r="T28" s="624"/>
      <c r="U28" s="624"/>
      <c r="V28" s="624"/>
      <c r="W28" s="624"/>
      <c r="X28" s="624"/>
      <c r="Y28" s="625"/>
      <c r="Z28" s="626">
        <v>0.3</v>
      </c>
      <c r="AA28" s="626"/>
      <c r="AB28" s="626"/>
      <c r="AC28" s="626"/>
      <c r="AD28" s="627">
        <v>10160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3220187</v>
      </c>
      <c r="CS28" s="624"/>
      <c r="CT28" s="624"/>
      <c r="CU28" s="624"/>
      <c r="CV28" s="624"/>
      <c r="CW28" s="624"/>
      <c r="CX28" s="624"/>
      <c r="CY28" s="625"/>
      <c r="CZ28" s="657">
        <v>22.9</v>
      </c>
      <c r="DA28" s="658"/>
      <c r="DB28" s="658"/>
      <c r="DC28" s="659"/>
      <c r="DD28" s="632">
        <v>3168854</v>
      </c>
      <c r="DE28" s="624"/>
      <c r="DF28" s="624"/>
      <c r="DG28" s="624"/>
      <c r="DH28" s="624"/>
      <c r="DI28" s="624"/>
      <c r="DJ28" s="624"/>
      <c r="DK28" s="625"/>
      <c r="DL28" s="632">
        <v>2561794</v>
      </c>
      <c r="DM28" s="624"/>
      <c r="DN28" s="624"/>
      <c r="DO28" s="624"/>
      <c r="DP28" s="624"/>
      <c r="DQ28" s="624"/>
      <c r="DR28" s="624"/>
      <c r="DS28" s="624"/>
      <c r="DT28" s="624"/>
      <c r="DU28" s="624"/>
      <c r="DV28" s="625"/>
      <c r="DW28" s="628">
        <v>25.9</v>
      </c>
      <c r="DX28" s="653"/>
      <c r="DY28" s="653"/>
      <c r="DZ28" s="653"/>
      <c r="EA28" s="653"/>
      <c r="EB28" s="653"/>
      <c r="EC28" s="654"/>
    </row>
    <row r="29" spans="2:133" ht="11.25" customHeight="1" x14ac:dyDescent="0.15">
      <c r="B29" s="620" t="s">
        <v>284</v>
      </c>
      <c r="C29" s="621"/>
      <c r="D29" s="621"/>
      <c r="E29" s="621"/>
      <c r="F29" s="621"/>
      <c r="G29" s="621"/>
      <c r="H29" s="621"/>
      <c r="I29" s="621"/>
      <c r="J29" s="621"/>
      <c r="K29" s="621"/>
      <c r="L29" s="621"/>
      <c r="M29" s="621"/>
      <c r="N29" s="621"/>
      <c r="O29" s="621"/>
      <c r="P29" s="621"/>
      <c r="Q29" s="622"/>
      <c r="R29" s="623">
        <v>7318</v>
      </c>
      <c r="S29" s="624"/>
      <c r="T29" s="624"/>
      <c r="U29" s="624"/>
      <c r="V29" s="624"/>
      <c r="W29" s="624"/>
      <c r="X29" s="624"/>
      <c r="Y29" s="625"/>
      <c r="Z29" s="626">
        <v>0.1</v>
      </c>
      <c r="AA29" s="626"/>
      <c r="AB29" s="626"/>
      <c r="AC29" s="626"/>
      <c r="AD29" s="627" t="s">
        <v>110</v>
      </c>
      <c r="AE29" s="627"/>
      <c r="AF29" s="627"/>
      <c r="AG29" s="627"/>
      <c r="AH29" s="627"/>
      <c r="AI29" s="627"/>
      <c r="AJ29" s="627"/>
      <c r="AK29" s="627"/>
      <c r="AL29" s="628" t="s">
        <v>110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3220154</v>
      </c>
      <c r="CS29" s="655"/>
      <c r="CT29" s="655"/>
      <c r="CU29" s="655"/>
      <c r="CV29" s="655"/>
      <c r="CW29" s="655"/>
      <c r="CX29" s="655"/>
      <c r="CY29" s="656"/>
      <c r="CZ29" s="657">
        <v>22.9</v>
      </c>
      <c r="DA29" s="658"/>
      <c r="DB29" s="658"/>
      <c r="DC29" s="659"/>
      <c r="DD29" s="632">
        <v>3168821</v>
      </c>
      <c r="DE29" s="655"/>
      <c r="DF29" s="655"/>
      <c r="DG29" s="655"/>
      <c r="DH29" s="655"/>
      <c r="DI29" s="655"/>
      <c r="DJ29" s="655"/>
      <c r="DK29" s="656"/>
      <c r="DL29" s="632">
        <v>2561761</v>
      </c>
      <c r="DM29" s="655"/>
      <c r="DN29" s="655"/>
      <c r="DO29" s="655"/>
      <c r="DP29" s="655"/>
      <c r="DQ29" s="655"/>
      <c r="DR29" s="655"/>
      <c r="DS29" s="655"/>
      <c r="DT29" s="655"/>
      <c r="DU29" s="655"/>
      <c r="DV29" s="656"/>
      <c r="DW29" s="628">
        <v>25.9</v>
      </c>
      <c r="DX29" s="653"/>
      <c r="DY29" s="653"/>
      <c r="DZ29" s="653"/>
      <c r="EA29" s="653"/>
      <c r="EB29" s="653"/>
      <c r="EC29" s="654"/>
    </row>
    <row r="30" spans="2:133" ht="11.25" customHeight="1" x14ac:dyDescent="0.15">
      <c r="B30" s="620" t="s">
        <v>289</v>
      </c>
      <c r="C30" s="621"/>
      <c r="D30" s="621"/>
      <c r="E30" s="621"/>
      <c r="F30" s="621"/>
      <c r="G30" s="621"/>
      <c r="H30" s="621"/>
      <c r="I30" s="621"/>
      <c r="J30" s="621"/>
      <c r="K30" s="621"/>
      <c r="L30" s="621"/>
      <c r="M30" s="621"/>
      <c r="N30" s="621"/>
      <c r="O30" s="621"/>
      <c r="P30" s="621"/>
      <c r="Q30" s="622"/>
      <c r="R30" s="623">
        <v>900</v>
      </c>
      <c r="S30" s="624"/>
      <c r="T30" s="624"/>
      <c r="U30" s="624"/>
      <c r="V30" s="624"/>
      <c r="W30" s="624"/>
      <c r="X30" s="624"/>
      <c r="Y30" s="625"/>
      <c r="Z30" s="626">
        <v>0</v>
      </c>
      <c r="AA30" s="626"/>
      <c r="AB30" s="626"/>
      <c r="AC30" s="626"/>
      <c r="AD30" s="627" t="s">
        <v>110</v>
      </c>
      <c r="AE30" s="627"/>
      <c r="AF30" s="627"/>
      <c r="AG30" s="627"/>
      <c r="AH30" s="627"/>
      <c r="AI30" s="627"/>
      <c r="AJ30" s="627"/>
      <c r="AK30" s="627"/>
      <c r="AL30" s="628" t="s">
        <v>110</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98.9</v>
      </c>
      <c r="BH30" s="682"/>
      <c r="BI30" s="682"/>
      <c r="BJ30" s="682"/>
      <c r="BK30" s="682"/>
      <c r="BL30" s="682"/>
      <c r="BM30" s="618">
        <v>91.1</v>
      </c>
      <c r="BN30" s="682"/>
      <c r="BO30" s="682"/>
      <c r="BP30" s="682"/>
      <c r="BQ30" s="683"/>
      <c r="BR30" s="681">
        <v>98.5</v>
      </c>
      <c r="BS30" s="682"/>
      <c r="BT30" s="682"/>
      <c r="BU30" s="682"/>
      <c r="BV30" s="682"/>
      <c r="BW30" s="682"/>
      <c r="BX30" s="618">
        <v>84.6</v>
      </c>
      <c r="BY30" s="682"/>
      <c r="BZ30" s="682"/>
      <c r="CA30" s="682"/>
      <c r="CB30" s="683"/>
      <c r="CD30" s="686"/>
      <c r="CE30" s="687"/>
      <c r="CF30" s="637" t="s">
        <v>292</v>
      </c>
      <c r="CG30" s="638"/>
      <c r="CH30" s="638"/>
      <c r="CI30" s="638"/>
      <c r="CJ30" s="638"/>
      <c r="CK30" s="638"/>
      <c r="CL30" s="638"/>
      <c r="CM30" s="638"/>
      <c r="CN30" s="638"/>
      <c r="CO30" s="638"/>
      <c r="CP30" s="638"/>
      <c r="CQ30" s="639"/>
      <c r="CR30" s="623">
        <v>2999669</v>
      </c>
      <c r="CS30" s="624"/>
      <c r="CT30" s="624"/>
      <c r="CU30" s="624"/>
      <c r="CV30" s="624"/>
      <c r="CW30" s="624"/>
      <c r="CX30" s="624"/>
      <c r="CY30" s="625"/>
      <c r="CZ30" s="657">
        <v>21.3</v>
      </c>
      <c r="DA30" s="658"/>
      <c r="DB30" s="658"/>
      <c r="DC30" s="659"/>
      <c r="DD30" s="632">
        <v>2948336</v>
      </c>
      <c r="DE30" s="624"/>
      <c r="DF30" s="624"/>
      <c r="DG30" s="624"/>
      <c r="DH30" s="624"/>
      <c r="DI30" s="624"/>
      <c r="DJ30" s="624"/>
      <c r="DK30" s="625"/>
      <c r="DL30" s="632">
        <v>2341276</v>
      </c>
      <c r="DM30" s="624"/>
      <c r="DN30" s="624"/>
      <c r="DO30" s="624"/>
      <c r="DP30" s="624"/>
      <c r="DQ30" s="624"/>
      <c r="DR30" s="624"/>
      <c r="DS30" s="624"/>
      <c r="DT30" s="624"/>
      <c r="DU30" s="624"/>
      <c r="DV30" s="625"/>
      <c r="DW30" s="628">
        <v>23.7</v>
      </c>
      <c r="DX30" s="653"/>
      <c r="DY30" s="653"/>
      <c r="DZ30" s="653"/>
      <c r="EA30" s="653"/>
      <c r="EB30" s="653"/>
      <c r="EC30" s="654"/>
    </row>
    <row r="31" spans="2:133" ht="11.25" customHeight="1" x14ac:dyDescent="0.15">
      <c r="B31" s="620" t="s">
        <v>293</v>
      </c>
      <c r="C31" s="621"/>
      <c r="D31" s="621"/>
      <c r="E31" s="621"/>
      <c r="F31" s="621"/>
      <c r="G31" s="621"/>
      <c r="H31" s="621"/>
      <c r="I31" s="621"/>
      <c r="J31" s="621"/>
      <c r="K31" s="621"/>
      <c r="L31" s="621"/>
      <c r="M31" s="621"/>
      <c r="N31" s="621"/>
      <c r="O31" s="621"/>
      <c r="P31" s="621"/>
      <c r="Q31" s="622"/>
      <c r="R31" s="623">
        <v>537262</v>
      </c>
      <c r="S31" s="624"/>
      <c r="T31" s="624"/>
      <c r="U31" s="624"/>
      <c r="V31" s="624"/>
      <c r="W31" s="624"/>
      <c r="X31" s="624"/>
      <c r="Y31" s="625"/>
      <c r="Z31" s="626">
        <v>3.7</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99.7</v>
      </c>
      <c r="BH31" s="655"/>
      <c r="BI31" s="655"/>
      <c r="BJ31" s="655"/>
      <c r="BK31" s="655"/>
      <c r="BL31" s="655"/>
      <c r="BM31" s="629">
        <v>99.3</v>
      </c>
      <c r="BN31" s="679"/>
      <c r="BO31" s="679"/>
      <c r="BP31" s="679"/>
      <c r="BQ31" s="680"/>
      <c r="BR31" s="678">
        <v>99.5</v>
      </c>
      <c r="BS31" s="655"/>
      <c r="BT31" s="655"/>
      <c r="BU31" s="655"/>
      <c r="BV31" s="655"/>
      <c r="BW31" s="655"/>
      <c r="BX31" s="629">
        <v>98.7</v>
      </c>
      <c r="BY31" s="679"/>
      <c r="BZ31" s="679"/>
      <c r="CA31" s="679"/>
      <c r="CB31" s="680"/>
      <c r="CD31" s="686"/>
      <c r="CE31" s="687"/>
      <c r="CF31" s="637" t="s">
        <v>296</v>
      </c>
      <c r="CG31" s="638"/>
      <c r="CH31" s="638"/>
      <c r="CI31" s="638"/>
      <c r="CJ31" s="638"/>
      <c r="CK31" s="638"/>
      <c r="CL31" s="638"/>
      <c r="CM31" s="638"/>
      <c r="CN31" s="638"/>
      <c r="CO31" s="638"/>
      <c r="CP31" s="638"/>
      <c r="CQ31" s="639"/>
      <c r="CR31" s="623">
        <v>220485</v>
      </c>
      <c r="CS31" s="655"/>
      <c r="CT31" s="655"/>
      <c r="CU31" s="655"/>
      <c r="CV31" s="655"/>
      <c r="CW31" s="655"/>
      <c r="CX31" s="655"/>
      <c r="CY31" s="656"/>
      <c r="CZ31" s="657">
        <v>1.6</v>
      </c>
      <c r="DA31" s="658"/>
      <c r="DB31" s="658"/>
      <c r="DC31" s="659"/>
      <c r="DD31" s="632">
        <v>220485</v>
      </c>
      <c r="DE31" s="655"/>
      <c r="DF31" s="655"/>
      <c r="DG31" s="655"/>
      <c r="DH31" s="655"/>
      <c r="DI31" s="655"/>
      <c r="DJ31" s="655"/>
      <c r="DK31" s="656"/>
      <c r="DL31" s="632">
        <v>220485</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x14ac:dyDescent="0.15">
      <c r="B32" s="620" t="s">
        <v>297</v>
      </c>
      <c r="C32" s="621"/>
      <c r="D32" s="621"/>
      <c r="E32" s="621"/>
      <c r="F32" s="621"/>
      <c r="G32" s="621"/>
      <c r="H32" s="621"/>
      <c r="I32" s="621"/>
      <c r="J32" s="621"/>
      <c r="K32" s="621"/>
      <c r="L32" s="621"/>
      <c r="M32" s="621"/>
      <c r="N32" s="621"/>
      <c r="O32" s="621"/>
      <c r="P32" s="621"/>
      <c r="Q32" s="622"/>
      <c r="R32" s="623">
        <v>320749</v>
      </c>
      <c r="S32" s="624"/>
      <c r="T32" s="624"/>
      <c r="U32" s="624"/>
      <c r="V32" s="624"/>
      <c r="W32" s="624"/>
      <c r="X32" s="624"/>
      <c r="Y32" s="625"/>
      <c r="Z32" s="626">
        <v>2.2000000000000002</v>
      </c>
      <c r="AA32" s="626"/>
      <c r="AB32" s="626"/>
      <c r="AC32" s="626"/>
      <c r="AD32" s="627">
        <v>426</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98.5</v>
      </c>
      <c r="BH32" s="691"/>
      <c r="BI32" s="691"/>
      <c r="BJ32" s="691"/>
      <c r="BK32" s="691"/>
      <c r="BL32" s="691"/>
      <c r="BM32" s="692">
        <v>87.6</v>
      </c>
      <c r="BN32" s="691"/>
      <c r="BO32" s="691"/>
      <c r="BP32" s="691"/>
      <c r="BQ32" s="693"/>
      <c r="BR32" s="690">
        <v>97.9</v>
      </c>
      <c r="BS32" s="691"/>
      <c r="BT32" s="691"/>
      <c r="BU32" s="691"/>
      <c r="BV32" s="691"/>
      <c r="BW32" s="691"/>
      <c r="BX32" s="692">
        <v>78.7</v>
      </c>
      <c r="BY32" s="691"/>
      <c r="BZ32" s="691"/>
      <c r="CA32" s="691"/>
      <c r="CB32" s="693"/>
      <c r="CD32" s="688"/>
      <c r="CE32" s="689"/>
      <c r="CF32" s="637" t="s">
        <v>299</v>
      </c>
      <c r="CG32" s="638"/>
      <c r="CH32" s="638"/>
      <c r="CI32" s="638"/>
      <c r="CJ32" s="638"/>
      <c r="CK32" s="638"/>
      <c r="CL32" s="638"/>
      <c r="CM32" s="638"/>
      <c r="CN32" s="638"/>
      <c r="CO32" s="638"/>
      <c r="CP32" s="638"/>
      <c r="CQ32" s="639"/>
      <c r="CR32" s="623">
        <v>33</v>
      </c>
      <c r="CS32" s="624"/>
      <c r="CT32" s="624"/>
      <c r="CU32" s="624"/>
      <c r="CV32" s="624"/>
      <c r="CW32" s="624"/>
      <c r="CX32" s="624"/>
      <c r="CY32" s="625"/>
      <c r="CZ32" s="657">
        <v>0</v>
      </c>
      <c r="DA32" s="658"/>
      <c r="DB32" s="658"/>
      <c r="DC32" s="659"/>
      <c r="DD32" s="632">
        <v>33</v>
      </c>
      <c r="DE32" s="624"/>
      <c r="DF32" s="624"/>
      <c r="DG32" s="624"/>
      <c r="DH32" s="624"/>
      <c r="DI32" s="624"/>
      <c r="DJ32" s="624"/>
      <c r="DK32" s="625"/>
      <c r="DL32" s="632">
        <v>33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300</v>
      </c>
      <c r="C33" s="621"/>
      <c r="D33" s="621"/>
      <c r="E33" s="621"/>
      <c r="F33" s="621"/>
      <c r="G33" s="621"/>
      <c r="H33" s="621"/>
      <c r="I33" s="621"/>
      <c r="J33" s="621"/>
      <c r="K33" s="621"/>
      <c r="L33" s="621"/>
      <c r="M33" s="621"/>
      <c r="N33" s="621"/>
      <c r="O33" s="621"/>
      <c r="P33" s="621"/>
      <c r="Q33" s="622"/>
      <c r="R33" s="623">
        <v>1396300</v>
      </c>
      <c r="S33" s="624"/>
      <c r="T33" s="624"/>
      <c r="U33" s="624"/>
      <c r="V33" s="624"/>
      <c r="W33" s="624"/>
      <c r="X33" s="624"/>
      <c r="Y33" s="625"/>
      <c r="Z33" s="626">
        <v>9.6</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6004579</v>
      </c>
      <c r="CS33" s="655"/>
      <c r="CT33" s="655"/>
      <c r="CU33" s="655"/>
      <c r="CV33" s="655"/>
      <c r="CW33" s="655"/>
      <c r="CX33" s="655"/>
      <c r="CY33" s="656"/>
      <c r="CZ33" s="657">
        <v>42.7</v>
      </c>
      <c r="DA33" s="658"/>
      <c r="DB33" s="658"/>
      <c r="DC33" s="659"/>
      <c r="DD33" s="632">
        <v>4846710</v>
      </c>
      <c r="DE33" s="655"/>
      <c r="DF33" s="655"/>
      <c r="DG33" s="655"/>
      <c r="DH33" s="655"/>
      <c r="DI33" s="655"/>
      <c r="DJ33" s="655"/>
      <c r="DK33" s="656"/>
      <c r="DL33" s="632">
        <v>3195962</v>
      </c>
      <c r="DM33" s="655"/>
      <c r="DN33" s="655"/>
      <c r="DO33" s="655"/>
      <c r="DP33" s="655"/>
      <c r="DQ33" s="655"/>
      <c r="DR33" s="655"/>
      <c r="DS33" s="655"/>
      <c r="DT33" s="655"/>
      <c r="DU33" s="655"/>
      <c r="DV33" s="656"/>
      <c r="DW33" s="628">
        <v>32.4</v>
      </c>
      <c r="DX33" s="653"/>
      <c r="DY33" s="653"/>
      <c r="DZ33" s="653"/>
      <c r="EA33" s="653"/>
      <c r="EB33" s="653"/>
      <c r="EC33" s="654"/>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2165422</v>
      </c>
      <c r="CS34" s="624"/>
      <c r="CT34" s="624"/>
      <c r="CU34" s="624"/>
      <c r="CV34" s="624"/>
      <c r="CW34" s="624"/>
      <c r="CX34" s="624"/>
      <c r="CY34" s="625"/>
      <c r="CZ34" s="657">
        <v>15.4</v>
      </c>
      <c r="DA34" s="658"/>
      <c r="DB34" s="658"/>
      <c r="DC34" s="659"/>
      <c r="DD34" s="632">
        <v>1577133</v>
      </c>
      <c r="DE34" s="624"/>
      <c r="DF34" s="624"/>
      <c r="DG34" s="624"/>
      <c r="DH34" s="624"/>
      <c r="DI34" s="624"/>
      <c r="DJ34" s="624"/>
      <c r="DK34" s="625"/>
      <c r="DL34" s="632">
        <v>1223896</v>
      </c>
      <c r="DM34" s="624"/>
      <c r="DN34" s="624"/>
      <c r="DO34" s="624"/>
      <c r="DP34" s="624"/>
      <c r="DQ34" s="624"/>
      <c r="DR34" s="624"/>
      <c r="DS34" s="624"/>
      <c r="DT34" s="624"/>
      <c r="DU34" s="624"/>
      <c r="DV34" s="625"/>
      <c r="DW34" s="628">
        <v>12.4</v>
      </c>
      <c r="DX34" s="653"/>
      <c r="DY34" s="653"/>
      <c r="DZ34" s="653"/>
      <c r="EA34" s="653"/>
      <c r="EB34" s="653"/>
      <c r="EC34" s="654"/>
    </row>
    <row r="35" spans="2:133" ht="11.25" customHeight="1" x14ac:dyDescent="0.15">
      <c r="B35" s="620" t="s">
        <v>306</v>
      </c>
      <c r="C35" s="621"/>
      <c r="D35" s="621"/>
      <c r="E35" s="621"/>
      <c r="F35" s="621"/>
      <c r="G35" s="621"/>
      <c r="H35" s="621"/>
      <c r="I35" s="621"/>
      <c r="J35" s="621"/>
      <c r="K35" s="621"/>
      <c r="L35" s="621"/>
      <c r="M35" s="621"/>
      <c r="N35" s="621"/>
      <c r="O35" s="621"/>
      <c r="P35" s="621"/>
      <c r="Q35" s="622"/>
      <c r="R35" s="623">
        <v>468000</v>
      </c>
      <c r="S35" s="624"/>
      <c r="T35" s="624"/>
      <c r="U35" s="624"/>
      <c r="V35" s="624"/>
      <c r="W35" s="624"/>
      <c r="X35" s="624"/>
      <c r="Y35" s="625"/>
      <c r="Z35" s="626">
        <v>3.2</v>
      </c>
      <c r="AA35" s="626"/>
      <c r="AB35" s="626"/>
      <c r="AC35" s="626"/>
      <c r="AD35" s="627" t="s">
        <v>110</v>
      </c>
      <c r="AE35" s="627"/>
      <c r="AF35" s="627"/>
      <c r="AG35" s="627"/>
      <c r="AH35" s="627"/>
      <c r="AI35" s="627"/>
      <c r="AJ35" s="627"/>
      <c r="AK35" s="627"/>
      <c r="AL35" s="628" t="s">
        <v>110</v>
      </c>
      <c r="AM35" s="629"/>
      <c r="AN35" s="629"/>
      <c r="AO35" s="630"/>
      <c r="AP35" s="186"/>
      <c r="AQ35" s="634" t="s">
        <v>307</v>
      </c>
      <c r="AR35" s="635"/>
      <c r="AS35" s="635"/>
      <c r="AT35" s="635"/>
      <c r="AU35" s="635"/>
      <c r="AV35" s="635"/>
      <c r="AW35" s="635"/>
      <c r="AX35" s="635"/>
      <c r="AY35" s="636"/>
      <c r="AZ35" s="612">
        <v>1780601</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22158</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539597</v>
      </c>
      <c r="CS35" s="655"/>
      <c r="CT35" s="655"/>
      <c r="CU35" s="655"/>
      <c r="CV35" s="655"/>
      <c r="CW35" s="655"/>
      <c r="CX35" s="655"/>
      <c r="CY35" s="656"/>
      <c r="CZ35" s="657">
        <v>3.8</v>
      </c>
      <c r="DA35" s="658"/>
      <c r="DB35" s="658"/>
      <c r="DC35" s="659"/>
      <c r="DD35" s="632">
        <v>444458</v>
      </c>
      <c r="DE35" s="655"/>
      <c r="DF35" s="655"/>
      <c r="DG35" s="655"/>
      <c r="DH35" s="655"/>
      <c r="DI35" s="655"/>
      <c r="DJ35" s="655"/>
      <c r="DK35" s="656"/>
      <c r="DL35" s="632">
        <v>379375</v>
      </c>
      <c r="DM35" s="655"/>
      <c r="DN35" s="655"/>
      <c r="DO35" s="655"/>
      <c r="DP35" s="655"/>
      <c r="DQ35" s="655"/>
      <c r="DR35" s="655"/>
      <c r="DS35" s="655"/>
      <c r="DT35" s="655"/>
      <c r="DU35" s="655"/>
      <c r="DV35" s="656"/>
      <c r="DW35" s="628">
        <v>3.8</v>
      </c>
      <c r="DX35" s="653"/>
      <c r="DY35" s="653"/>
      <c r="DZ35" s="653"/>
      <c r="EA35" s="653"/>
      <c r="EB35" s="653"/>
      <c r="EC35" s="654"/>
    </row>
    <row r="36" spans="2:133" ht="11.25" customHeight="1" x14ac:dyDescent="0.15">
      <c r="B36" s="666" t="s">
        <v>310</v>
      </c>
      <c r="C36" s="667"/>
      <c r="D36" s="667"/>
      <c r="E36" s="667"/>
      <c r="F36" s="667"/>
      <c r="G36" s="667"/>
      <c r="H36" s="667"/>
      <c r="I36" s="667"/>
      <c r="J36" s="667"/>
      <c r="K36" s="667"/>
      <c r="L36" s="667"/>
      <c r="M36" s="667"/>
      <c r="N36" s="667"/>
      <c r="O36" s="667"/>
      <c r="P36" s="667"/>
      <c r="Q36" s="668"/>
      <c r="R36" s="695">
        <v>14539909</v>
      </c>
      <c r="S36" s="696"/>
      <c r="T36" s="696"/>
      <c r="U36" s="696"/>
      <c r="V36" s="696"/>
      <c r="W36" s="696"/>
      <c r="X36" s="696"/>
      <c r="Y36" s="697"/>
      <c r="Z36" s="698">
        <v>100</v>
      </c>
      <c r="AA36" s="698"/>
      <c r="AB36" s="698"/>
      <c r="AC36" s="698"/>
      <c r="AD36" s="699">
        <v>9409828</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674865</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-7697</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691316</v>
      </c>
      <c r="CS36" s="624"/>
      <c r="CT36" s="624"/>
      <c r="CU36" s="624"/>
      <c r="CV36" s="624"/>
      <c r="CW36" s="624"/>
      <c r="CX36" s="624"/>
      <c r="CY36" s="625"/>
      <c r="CZ36" s="657">
        <v>4.9000000000000004</v>
      </c>
      <c r="DA36" s="658"/>
      <c r="DB36" s="658"/>
      <c r="DC36" s="659"/>
      <c r="DD36" s="632">
        <v>615105</v>
      </c>
      <c r="DE36" s="624"/>
      <c r="DF36" s="624"/>
      <c r="DG36" s="624"/>
      <c r="DH36" s="624"/>
      <c r="DI36" s="624"/>
      <c r="DJ36" s="624"/>
      <c r="DK36" s="625"/>
      <c r="DL36" s="632">
        <v>198938</v>
      </c>
      <c r="DM36" s="624"/>
      <c r="DN36" s="624"/>
      <c r="DO36" s="624"/>
      <c r="DP36" s="624"/>
      <c r="DQ36" s="624"/>
      <c r="DR36" s="624"/>
      <c r="DS36" s="624"/>
      <c r="DT36" s="624"/>
      <c r="DU36" s="624"/>
      <c r="DV36" s="625"/>
      <c r="DW36" s="628">
        <v>2</v>
      </c>
      <c r="DX36" s="653"/>
      <c r="DY36" s="653"/>
      <c r="DZ36" s="653"/>
      <c r="EA36" s="653"/>
      <c r="EB36" s="653"/>
      <c r="EC36" s="654"/>
    </row>
    <row r="37" spans="2:133" ht="11.25" customHeight="1" x14ac:dyDescent="0.15">
      <c r="AQ37" s="702" t="s">
        <v>314</v>
      </c>
      <c r="AR37" s="703"/>
      <c r="AS37" s="703"/>
      <c r="AT37" s="703"/>
      <c r="AU37" s="703"/>
      <c r="AV37" s="703"/>
      <c r="AW37" s="703"/>
      <c r="AX37" s="703"/>
      <c r="AY37" s="704"/>
      <c r="AZ37" s="623">
        <v>360050</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1865</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45982</v>
      </c>
      <c r="CS37" s="655"/>
      <c r="CT37" s="655"/>
      <c r="CU37" s="655"/>
      <c r="CV37" s="655"/>
      <c r="CW37" s="655"/>
      <c r="CX37" s="655"/>
      <c r="CY37" s="656"/>
      <c r="CZ37" s="657">
        <v>0.3</v>
      </c>
      <c r="DA37" s="658"/>
      <c r="DB37" s="658"/>
      <c r="DC37" s="659"/>
      <c r="DD37" s="632">
        <v>45982</v>
      </c>
      <c r="DE37" s="655"/>
      <c r="DF37" s="655"/>
      <c r="DG37" s="655"/>
      <c r="DH37" s="655"/>
      <c r="DI37" s="655"/>
      <c r="DJ37" s="655"/>
      <c r="DK37" s="656"/>
      <c r="DL37" s="632">
        <v>45295</v>
      </c>
      <c r="DM37" s="655"/>
      <c r="DN37" s="655"/>
      <c r="DO37" s="655"/>
      <c r="DP37" s="655"/>
      <c r="DQ37" s="655"/>
      <c r="DR37" s="655"/>
      <c r="DS37" s="655"/>
      <c r="DT37" s="655"/>
      <c r="DU37" s="655"/>
      <c r="DV37" s="656"/>
      <c r="DW37" s="628">
        <v>0.5</v>
      </c>
      <c r="DX37" s="653"/>
      <c r="DY37" s="653"/>
      <c r="DZ37" s="653"/>
      <c r="EA37" s="653"/>
      <c r="EB37" s="653"/>
      <c r="EC37" s="654"/>
    </row>
    <row r="38" spans="2:133" ht="11.25" customHeight="1" x14ac:dyDescent="0.15">
      <c r="AQ38" s="702" t="s">
        <v>317</v>
      </c>
      <c r="AR38" s="703"/>
      <c r="AS38" s="703"/>
      <c r="AT38" s="703"/>
      <c r="AU38" s="703"/>
      <c r="AV38" s="703"/>
      <c r="AW38" s="703"/>
      <c r="AX38" s="703"/>
      <c r="AY38" s="704"/>
      <c r="AZ38" s="623">
        <v>5184</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2888</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1775417</v>
      </c>
      <c r="CS38" s="624"/>
      <c r="CT38" s="624"/>
      <c r="CU38" s="624"/>
      <c r="CV38" s="624"/>
      <c r="CW38" s="624"/>
      <c r="CX38" s="624"/>
      <c r="CY38" s="625"/>
      <c r="CZ38" s="657">
        <v>12.6</v>
      </c>
      <c r="DA38" s="658"/>
      <c r="DB38" s="658"/>
      <c r="DC38" s="659"/>
      <c r="DD38" s="632">
        <v>1675294</v>
      </c>
      <c r="DE38" s="624"/>
      <c r="DF38" s="624"/>
      <c r="DG38" s="624"/>
      <c r="DH38" s="624"/>
      <c r="DI38" s="624"/>
      <c r="DJ38" s="624"/>
      <c r="DK38" s="625"/>
      <c r="DL38" s="632">
        <v>1393753</v>
      </c>
      <c r="DM38" s="624"/>
      <c r="DN38" s="624"/>
      <c r="DO38" s="624"/>
      <c r="DP38" s="624"/>
      <c r="DQ38" s="624"/>
      <c r="DR38" s="624"/>
      <c r="DS38" s="624"/>
      <c r="DT38" s="624"/>
      <c r="DU38" s="624"/>
      <c r="DV38" s="625"/>
      <c r="DW38" s="628">
        <v>14.1</v>
      </c>
      <c r="DX38" s="653"/>
      <c r="DY38" s="653"/>
      <c r="DZ38" s="653"/>
      <c r="EA38" s="653"/>
      <c r="EB38" s="653"/>
      <c r="EC38" s="654"/>
    </row>
    <row r="39" spans="2:133" ht="11.25" customHeight="1" x14ac:dyDescent="0.15">
      <c r="AQ39" s="702" t="s">
        <v>320</v>
      </c>
      <c r="AR39" s="703"/>
      <c r="AS39" s="703"/>
      <c r="AT39" s="703"/>
      <c r="AU39" s="703"/>
      <c r="AV39" s="703"/>
      <c r="AW39" s="703"/>
      <c r="AX39" s="703"/>
      <c r="AY39" s="704"/>
      <c r="AZ39" s="623">
        <v>1761</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75</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708727</v>
      </c>
      <c r="CS39" s="655"/>
      <c r="CT39" s="655"/>
      <c r="CU39" s="655"/>
      <c r="CV39" s="655"/>
      <c r="CW39" s="655"/>
      <c r="CX39" s="655"/>
      <c r="CY39" s="656"/>
      <c r="CZ39" s="657">
        <v>5</v>
      </c>
      <c r="DA39" s="658"/>
      <c r="DB39" s="658"/>
      <c r="DC39" s="659"/>
      <c r="DD39" s="632">
        <v>464520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127990</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138</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124100</v>
      </c>
      <c r="CS40" s="624"/>
      <c r="CT40" s="624"/>
      <c r="CU40" s="624"/>
      <c r="CV40" s="624"/>
      <c r="CW40" s="624"/>
      <c r="CX40" s="624"/>
      <c r="CY40" s="625"/>
      <c r="CZ40" s="657">
        <v>0.9</v>
      </c>
      <c r="DA40" s="658"/>
      <c r="DB40" s="658"/>
      <c r="DC40" s="659"/>
      <c r="DD40" s="632">
        <v>70200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610751</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443</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209</v>
      </c>
      <c r="CS41" s="655"/>
      <c r="CT41" s="655"/>
      <c r="CU41" s="655"/>
      <c r="CV41" s="655"/>
      <c r="CW41" s="655"/>
      <c r="CX41" s="655"/>
      <c r="CY41" s="656"/>
      <c r="CZ41" s="657" t="s">
        <v>209</v>
      </c>
      <c r="DA41" s="658"/>
      <c r="DB41" s="658"/>
      <c r="DC41" s="659"/>
      <c r="DD41" s="632" t="s">
        <v>209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2043897</v>
      </c>
      <c r="CS42" s="624"/>
      <c r="CT42" s="624"/>
      <c r="CU42" s="624"/>
      <c r="CV42" s="624"/>
      <c r="CW42" s="624"/>
      <c r="CX42" s="624"/>
      <c r="CY42" s="625"/>
      <c r="CZ42" s="657">
        <v>14.5</v>
      </c>
      <c r="DA42" s="706"/>
      <c r="DB42" s="706"/>
      <c r="DC42" s="707"/>
      <c r="DD42" s="632">
        <v>336139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6016</v>
      </c>
      <c r="CS43" s="655"/>
      <c r="CT43" s="655"/>
      <c r="CU43" s="655"/>
      <c r="CV43" s="655"/>
      <c r="CW43" s="655"/>
      <c r="CX43" s="655"/>
      <c r="CY43" s="656"/>
      <c r="CZ43" s="657">
        <v>0</v>
      </c>
      <c r="DA43" s="658"/>
      <c r="DB43" s="658"/>
      <c r="DC43" s="659"/>
      <c r="DD43" s="632">
        <v>6016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287</v>
      </c>
      <c r="CE44" s="730"/>
      <c r="CF44" s="620" t="s">
        <v>335</v>
      </c>
      <c r="CG44" s="621"/>
      <c r="CH44" s="621"/>
      <c r="CI44" s="621"/>
      <c r="CJ44" s="621"/>
      <c r="CK44" s="621"/>
      <c r="CL44" s="621"/>
      <c r="CM44" s="621"/>
      <c r="CN44" s="621"/>
      <c r="CO44" s="621"/>
      <c r="CP44" s="621"/>
      <c r="CQ44" s="622"/>
      <c r="CR44" s="623">
        <v>2001266</v>
      </c>
      <c r="CS44" s="624"/>
      <c r="CT44" s="624"/>
      <c r="CU44" s="624"/>
      <c r="CV44" s="624"/>
      <c r="CW44" s="624"/>
      <c r="CX44" s="624"/>
      <c r="CY44" s="625"/>
      <c r="CZ44" s="657">
        <v>14.2</v>
      </c>
      <c r="DA44" s="706"/>
      <c r="DB44" s="706"/>
      <c r="DC44" s="707"/>
      <c r="DD44" s="632">
        <v>328788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1201575</v>
      </c>
      <c r="CS45" s="655"/>
      <c r="CT45" s="655"/>
      <c r="CU45" s="655"/>
      <c r="CV45" s="655"/>
      <c r="CW45" s="655"/>
      <c r="CX45" s="655"/>
      <c r="CY45" s="656"/>
      <c r="CZ45" s="657">
        <v>8.5</v>
      </c>
      <c r="DA45" s="658"/>
      <c r="DB45" s="658"/>
      <c r="DC45" s="659"/>
      <c r="DD45" s="632">
        <v>32105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543374</v>
      </c>
      <c r="CS46" s="624"/>
      <c r="CT46" s="624"/>
      <c r="CU46" s="624"/>
      <c r="CV46" s="624"/>
      <c r="CW46" s="624"/>
      <c r="CX46" s="624"/>
      <c r="CY46" s="625"/>
      <c r="CZ46" s="657">
        <v>3.9</v>
      </c>
      <c r="DA46" s="706"/>
      <c r="DB46" s="706"/>
      <c r="DC46" s="707"/>
      <c r="DD46" s="632">
        <v>285038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v>42631</v>
      </c>
      <c r="CS47" s="655"/>
      <c r="CT47" s="655"/>
      <c r="CU47" s="655"/>
      <c r="CV47" s="655"/>
      <c r="CW47" s="655"/>
      <c r="CX47" s="655"/>
      <c r="CY47" s="656"/>
      <c r="CZ47" s="657">
        <v>0.3</v>
      </c>
      <c r="DA47" s="658"/>
      <c r="DB47" s="658"/>
      <c r="DC47" s="659"/>
      <c r="DD47" s="632">
        <v>7351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14067044</v>
      </c>
      <c r="CS49" s="691"/>
      <c r="CT49" s="691"/>
      <c r="CU49" s="691"/>
      <c r="CV49" s="691"/>
      <c r="CW49" s="691"/>
      <c r="CX49" s="691"/>
      <c r="CY49" s="718"/>
      <c r="CZ49" s="719">
        <v>100</v>
      </c>
      <c r="DA49" s="720"/>
      <c r="DB49" s="720"/>
      <c r="DC49" s="721"/>
      <c r="DD49" s="722">
        <v>10697976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14343</v>
      </c>
      <c r="R7" s="753"/>
      <c r="S7" s="753"/>
      <c r="T7" s="753"/>
      <c r="U7" s="753"/>
      <c r="V7" s="753">
        <v>13875</v>
      </c>
      <c r="W7" s="753"/>
      <c r="X7" s="753"/>
      <c r="Y7" s="753"/>
      <c r="Z7" s="753"/>
      <c r="AA7" s="753">
        <v>468</v>
      </c>
      <c r="AB7" s="753"/>
      <c r="AC7" s="753"/>
      <c r="AD7" s="753"/>
      <c r="AE7" s="754"/>
      <c r="AF7" s="755">
        <v>442</v>
      </c>
      <c r="AG7" s="756"/>
      <c r="AH7" s="756"/>
      <c r="AI7" s="756"/>
      <c r="AJ7" s="757"/>
      <c r="AK7" s="792">
        <v>1</v>
      </c>
      <c r="AL7" s="793"/>
      <c r="AM7" s="793"/>
      <c r="AN7" s="793"/>
      <c r="AO7" s="793"/>
      <c r="AP7" s="793">
        <v>19162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564</v>
      </c>
      <c r="BS7" s="796" t="s">
        <v>557</v>
      </c>
      <c r="BT7" s="797"/>
      <c r="BU7" s="797"/>
      <c r="BV7" s="797"/>
      <c r="BW7" s="797"/>
      <c r="BX7" s="797"/>
      <c r="BY7" s="797"/>
      <c r="BZ7" s="797"/>
      <c r="CA7" s="797"/>
      <c r="CB7" s="797"/>
      <c r="CC7" s="797"/>
      <c r="CD7" s="797"/>
      <c r="CE7" s="797"/>
      <c r="CF7" s="797"/>
      <c r="CG7" s="798"/>
      <c r="CH7" s="789">
        <v>14</v>
      </c>
      <c r="CI7" s="790"/>
      <c r="CJ7" s="790"/>
      <c r="CK7" s="790"/>
      <c r="CL7" s="791"/>
      <c r="CM7" s="789">
        <v>264</v>
      </c>
      <c r="CN7" s="790"/>
      <c r="CO7" s="790"/>
      <c r="CP7" s="790"/>
      <c r="CQ7" s="791"/>
      <c r="CR7" s="789">
        <v>10</v>
      </c>
      <c r="CS7" s="790"/>
      <c r="CT7" s="790"/>
      <c r="CU7" s="790"/>
      <c r="CV7" s="791"/>
      <c r="CW7" s="789">
        <v>4</v>
      </c>
      <c r="CX7" s="790"/>
      <c r="CY7" s="790"/>
      <c r="CZ7" s="790"/>
      <c r="DA7" s="791"/>
      <c r="DB7" s="789">
        <v>107</v>
      </c>
      <c r="DC7" s="790"/>
      <c r="DD7" s="790"/>
      <c r="DE7" s="790"/>
      <c r="DF7" s="791"/>
      <c r="DG7" s="789" t="s">
        <v>489</v>
      </c>
      <c r="DH7" s="790"/>
      <c r="DI7" s="790"/>
      <c r="DJ7" s="790"/>
      <c r="DK7" s="791"/>
      <c r="DL7" s="789">
        <v>165</v>
      </c>
      <c r="DM7" s="790"/>
      <c r="DN7" s="790"/>
      <c r="DO7" s="790"/>
      <c r="DP7" s="791"/>
      <c r="DQ7" s="789">
        <v>16</v>
      </c>
      <c r="DR7" s="790"/>
      <c r="DS7" s="790"/>
      <c r="DT7" s="790"/>
      <c r="DU7" s="791"/>
      <c r="DV7" s="770"/>
      <c r="DW7" s="771"/>
      <c r="DX7" s="771"/>
      <c r="DY7" s="771"/>
      <c r="DZ7" s="772"/>
      <c r="EA7" s="205"/>
    </row>
    <row r="8" spans="1:131" s="206" customFormat="1" ht="26.25" customHeight="1" x14ac:dyDescent="0.15">
      <c r="A8" s="212">
        <v>2</v>
      </c>
      <c r="B8" s="773" t="s">
        <v>364</v>
      </c>
      <c r="C8" s="774"/>
      <c r="D8" s="774"/>
      <c r="E8" s="774"/>
      <c r="F8" s="774"/>
      <c r="G8" s="774"/>
      <c r="H8" s="774"/>
      <c r="I8" s="774"/>
      <c r="J8" s="774"/>
      <c r="K8" s="774"/>
      <c r="L8" s="774"/>
      <c r="M8" s="774"/>
      <c r="N8" s="774"/>
      <c r="O8" s="774"/>
      <c r="P8" s="775"/>
      <c r="Q8" s="776">
        <v>274</v>
      </c>
      <c r="R8" s="777"/>
      <c r="S8" s="777"/>
      <c r="T8" s="777"/>
      <c r="U8" s="777"/>
      <c r="V8" s="777">
        <v>269</v>
      </c>
      <c r="W8" s="777"/>
      <c r="X8" s="777"/>
      <c r="Y8" s="777"/>
      <c r="Z8" s="777"/>
      <c r="AA8" s="777">
        <v>5</v>
      </c>
      <c r="AB8" s="777"/>
      <c r="AC8" s="777"/>
      <c r="AD8" s="777"/>
      <c r="AE8" s="778"/>
      <c r="AF8" s="779">
        <v>5</v>
      </c>
      <c r="AG8" s="780"/>
      <c r="AH8" s="780"/>
      <c r="AI8" s="780"/>
      <c r="AJ8" s="781"/>
      <c r="AK8" s="782">
        <v>82</v>
      </c>
      <c r="AL8" s="783"/>
      <c r="AM8" s="783"/>
      <c r="AN8" s="783"/>
      <c r="AO8" s="783"/>
      <c r="AP8" s="783">
        <v>19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558</v>
      </c>
      <c r="BT8" s="787"/>
      <c r="BU8" s="787"/>
      <c r="BV8" s="787"/>
      <c r="BW8" s="787"/>
      <c r="BX8" s="787"/>
      <c r="BY8" s="787"/>
      <c r="BZ8" s="787"/>
      <c r="CA8" s="787"/>
      <c r="CB8" s="787"/>
      <c r="CC8" s="787"/>
      <c r="CD8" s="787"/>
      <c r="CE8" s="787"/>
      <c r="CF8" s="787"/>
      <c r="CG8" s="788"/>
      <c r="CH8" s="799">
        <v>-7</v>
      </c>
      <c r="CI8" s="800"/>
      <c r="CJ8" s="800"/>
      <c r="CK8" s="800"/>
      <c r="CL8" s="801"/>
      <c r="CM8" s="799">
        <v>5</v>
      </c>
      <c r="CN8" s="800"/>
      <c r="CO8" s="800"/>
      <c r="CP8" s="800"/>
      <c r="CQ8" s="801"/>
      <c r="CR8" s="799">
        <v>98</v>
      </c>
      <c r="CS8" s="800"/>
      <c r="CT8" s="800"/>
      <c r="CU8" s="800"/>
      <c r="CV8" s="801"/>
      <c r="CW8" s="799" t="s">
        <v>489</v>
      </c>
      <c r="CX8" s="800"/>
      <c r="CY8" s="800"/>
      <c r="CZ8" s="800"/>
      <c r="DA8" s="801"/>
      <c r="DB8" s="799" t="s">
        <v>489</v>
      </c>
      <c r="DC8" s="800"/>
      <c r="DD8" s="800"/>
      <c r="DE8" s="800"/>
      <c r="DF8" s="801"/>
      <c r="DG8" s="799" t="s">
        <v>489</v>
      </c>
      <c r="DH8" s="800"/>
      <c r="DI8" s="800"/>
      <c r="DJ8" s="800"/>
      <c r="DK8" s="801"/>
      <c r="DL8" s="799" t="s">
        <v>489</v>
      </c>
      <c r="DM8" s="800"/>
      <c r="DN8" s="800"/>
      <c r="DO8" s="800"/>
      <c r="DP8" s="801"/>
      <c r="DQ8" s="799" t="s">
        <v>489</v>
      </c>
      <c r="DR8" s="800"/>
      <c r="DS8" s="800"/>
      <c r="DT8" s="800"/>
      <c r="DU8" s="801"/>
      <c r="DV8" s="802"/>
      <c r="DW8" s="803"/>
      <c r="DX8" s="803"/>
      <c r="DY8" s="803"/>
      <c r="DZ8" s="804"/>
      <c r="EA8" s="205"/>
    </row>
    <row r="9" spans="1:131" s="206" customFormat="1" ht="26.25" customHeight="1" x14ac:dyDescent="0.15">
      <c r="A9" s="212">
        <v>3</v>
      </c>
      <c r="B9" s="773" t="s">
        <v>365</v>
      </c>
      <c r="C9" s="774"/>
      <c r="D9" s="774"/>
      <c r="E9" s="774"/>
      <c r="F9" s="774"/>
      <c r="G9" s="774"/>
      <c r="H9" s="774"/>
      <c r="I9" s="774"/>
      <c r="J9" s="774"/>
      <c r="K9" s="774"/>
      <c r="L9" s="774"/>
      <c r="M9" s="774"/>
      <c r="N9" s="774"/>
      <c r="O9" s="774"/>
      <c r="P9" s="775"/>
      <c r="Q9" s="776">
        <v>71</v>
      </c>
      <c r="R9" s="777"/>
      <c r="S9" s="777"/>
      <c r="T9" s="777"/>
      <c r="U9" s="777"/>
      <c r="V9" s="777">
        <v>71</v>
      </c>
      <c r="W9" s="777"/>
      <c r="X9" s="777"/>
      <c r="Y9" s="777"/>
      <c r="Z9" s="777"/>
      <c r="AA9" s="777">
        <v>0</v>
      </c>
      <c r="AB9" s="777"/>
      <c r="AC9" s="777"/>
      <c r="AD9" s="777"/>
      <c r="AE9" s="778"/>
      <c r="AF9" s="779">
        <v>0</v>
      </c>
      <c r="AG9" s="780"/>
      <c r="AH9" s="780"/>
      <c r="AI9" s="780"/>
      <c r="AJ9" s="781"/>
      <c r="AK9" s="782">
        <v>5</v>
      </c>
      <c r="AL9" s="783"/>
      <c r="AM9" s="783"/>
      <c r="AN9" s="783"/>
      <c r="AO9" s="783"/>
      <c r="AP9" s="783">
        <v>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559</v>
      </c>
      <c r="BT9" s="787"/>
      <c r="BU9" s="787"/>
      <c r="BV9" s="787"/>
      <c r="BW9" s="787"/>
      <c r="BX9" s="787"/>
      <c r="BY9" s="787"/>
      <c r="BZ9" s="787"/>
      <c r="CA9" s="787"/>
      <c r="CB9" s="787"/>
      <c r="CC9" s="787"/>
      <c r="CD9" s="787"/>
      <c r="CE9" s="787"/>
      <c r="CF9" s="787"/>
      <c r="CG9" s="788"/>
      <c r="CH9" s="799">
        <v>2</v>
      </c>
      <c r="CI9" s="800"/>
      <c r="CJ9" s="800"/>
      <c r="CK9" s="800"/>
      <c r="CL9" s="801"/>
      <c r="CM9" s="799">
        <v>133</v>
      </c>
      <c r="CN9" s="800"/>
      <c r="CO9" s="800"/>
      <c r="CP9" s="800"/>
      <c r="CQ9" s="801"/>
      <c r="CR9" s="799">
        <v>50</v>
      </c>
      <c r="CS9" s="800"/>
      <c r="CT9" s="800"/>
      <c r="CU9" s="800"/>
      <c r="CV9" s="801"/>
      <c r="CW9" s="799">
        <v>6</v>
      </c>
      <c r="CX9" s="800"/>
      <c r="CY9" s="800"/>
      <c r="CZ9" s="800"/>
      <c r="DA9" s="801"/>
      <c r="DB9" s="799" t="s">
        <v>489</v>
      </c>
      <c r="DC9" s="800"/>
      <c r="DD9" s="800"/>
      <c r="DE9" s="800"/>
      <c r="DF9" s="801"/>
      <c r="DG9" s="799" t="s">
        <v>489</v>
      </c>
      <c r="DH9" s="800"/>
      <c r="DI9" s="800"/>
      <c r="DJ9" s="800"/>
      <c r="DK9" s="801"/>
      <c r="DL9" s="799" t="s">
        <v>489</v>
      </c>
      <c r="DM9" s="800"/>
      <c r="DN9" s="800"/>
      <c r="DO9" s="800"/>
      <c r="DP9" s="801"/>
      <c r="DQ9" s="799" t="s">
        <v>489</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560</v>
      </c>
      <c r="BT10" s="787"/>
      <c r="BU10" s="787"/>
      <c r="BV10" s="787"/>
      <c r="BW10" s="787"/>
      <c r="BX10" s="787"/>
      <c r="BY10" s="787"/>
      <c r="BZ10" s="787"/>
      <c r="CA10" s="787"/>
      <c r="CB10" s="787"/>
      <c r="CC10" s="787"/>
      <c r="CD10" s="787"/>
      <c r="CE10" s="787"/>
      <c r="CF10" s="787"/>
      <c r="CG10" s="788"/>
      <c r="CH10" s="799">
        <v>-8</v>
      </c>
      <c r="CI10" s="800"/>
      <c r="CJ10" s="800"/>
      <c r="CK10" s="800"/>
      <c r="CL10" s="801"/>
      <c r="CM10" s="799">
        <v>-24</v>
      </c>
      <c r="CN10" s="800"/>
      <c r="CO10" s="800"/>
      <c r="CP10" s="800"/>
      <c r="CQ10" s="801"/>
      <c r="CR10" s="799">
        <v>47</v>
      </c>
      <c r="CS10" s="800"/>
      <c r="CT10" s="800"/>
      <c r="CU10" s="800"/>
      <c r="CV10" s="801"/>
      <c r="CW10" s="799" t="s">
        <v>489</v>
      </c>
      <c r="CX10" s="800"/>
      <c r="CY10" s="800"/>
      <c r="CZ10" s="800"/>
      <c r="DA10" s="801"/>
      <c r="DB10" s="799" t="s">
        <v>489</v>
      </c>
      <c r="DC10" s="800"/>
      <c r="DD10" s="800"/>
      <c r="DE10" s="800"/>
      <c r="DF10" s="801"/>
      <c r="DG10" s="799" t="s">
        <v>489</v>
      </c>
      <c r="DH10" s="800"/>
      <c r="DI10" s="800"/>
      <c r="DJ10" s="800"/>
      <c r="DK10" s="801"/>
      <c r="DL10" s="799" t="s">
        <v>489</v>
      </c>
      <c r="DM10" s="800"/>
      <c r="DN10" s="800"/>
      <c r="DO10" s="800"/>
      <c r="DP10" s="801"/>
      <c r="DQ10" s="799" t="s">
        <v>489</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561</v>
      </c>
      <c r="BT11" s="787"/>
      <c r="BU11" s="787"/>
      <c r="BV11" s="787"/>
      <c r="BW11" s="787"/>
      <c r="BX11" s="787"/>
      <c r="BY11" s="787"/>
      <c r="BZ11" s="787"/>
      <c r="CA11" s="787"/>
      <c r="CB11" s="787"/>
      <c r="CC11" s="787"/>
      <c r="CD11" s="787"/>
      <c r="CE11" s="787"/>
      <c r="CF11" s="787"/>
      <c r="CG11" s="788"/>
      <c r="CH11" s="799">
        <v>-8</v>
      </c>
      <c r="CI11" s="800"/>
      <c r="CJ11" s="800"/>
      <c r="CK11" s="800"/>
      <c r="CL11" s="801"/>
      <c r="CM11" s="799">
        <v>23</v>
      </c>
      <c r="CN11" s="800"/>
      <c r="CO11" s="800"/>
      <c r="CP11" s="800"/>
      <c r="CQ11" s="801"/>
      <c r="CR11" s="799">
        <v>50</v>
      </c>
      <c r="CS11" s="800"/>
      <c r="CT11" s="800"/>
      <c r="CU11" s="800"/>
      <c r="CV11" s="801"/>
      <c r="CW11" s="799" t="s">
        <v>489</v>
      </c>
      <c r="CX11" s="800"/>
      <c r="CY11" s="800"/>
      <c r="CZ11" s="800"/>
      <c r="DA11" s="801"/>
      <c r="DB11" s="799" t="s">
        <v>489</v>
      </c>
      <c r="DC11" s="800"/>
      <c r="DD11" s="800"/>
      <c r="DE11" s="800"/>
      <c r="DF11" s="801"/>
      <c r="DG11" s="799" t="s">
        <v>489</v>
      </c>
      <c r="DH11" s="800"/>
      <c r="DI11" s="800"/>
      <c r="DJ11" s="800"/>
      <c r="DK11" s="801"/>
      <c r="DL11" s="799" t="s">
        <v>489</v>
      </c>
      <c r="DM11" s="800"/>
      <c r="DN11" s="800"/>
      <c r="DO11" s="800"/>
      <c r="DP11" s="801"/>
      <c r="DQ11" s="799" t="s">
        <v>489</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562</v>
      </c>
      <c r="BT12" s="787"/>
      <c r="BU12" s="787"/>
      <c r="BV12" s="787"/>
      <c r="BW12" s="787"/>
      <c r="BX12" s="787"/>
      <c r="BY12" s="787"/>
      <c r="BZ12" s="787"/>
      <c r="CA12" s="787"/>
      <c r="CB12" s="787"/>
      <c r="CC12" s="787"/>
      <c r="CD12" s="787"/>
      <c r="CE12" s="787"/>
      <c r="CF12" s="787"/>
      <c r="CG12" s="788"/>
      <c r="CH12" s="799">
        <v>-17</v>
      </c>
      <c r="CI12" s="800"/>
      <c r="CJ12" s="800"/>
      <c r="CK12" s="800"/>
      <c r="CL12" s="801"/>
      <c r="CM12" s="799">
        <v>-46</v>
      </c>
      <c r="CN12" s="800"/>
      <c r="CO12" s="800"/>
      <c r="CP12" s="800"/>
      <c r="CQ12" s="801"/>
      <c r="CR12" s="799">
        <v>20</v>
      </c>
      <c r="CS12" s="800"/>
      <c r="CT12" s="800"/>
      <c r="CU12" s="800"/>
      <c r="CV12" s="801"/>
      <c r="CW12" s="799">
        <v>1</v>
      </c>
      <c r="CX12" s="800"/>
      <c r="CY12" s="800"/>
      <c r="CZ12" s="800"/>
      <c r="DA12" s="801"/>
      <c r="DB12" s="799" t="s">
        <v>489</v>
      </c>
      <c r="DC12" s="800"/>
      <c r="DD12" s="800"/>
      <c r="DE12" s="800"/>
      <c r="DF12" s="801"/>
      <c r="DG12" s="799" t="s">
        <v>489</v>
      </c>
      <c r="DH12" s="800"/>
      <c r="DI12" s="800"/>
      <c r="DJ12" s="800"/>
      <c r="DK12" s="801"/>
      <c r="DL12" s="799" t="s">
        <v>489</v>
      </c>
      <c r="DM12" s="800"/>
      <c r="DN12" s="800"/>
      <c r="DO12" s="800"/>
      <c r="DP12" s="801"/>
      <c r="DQ12" s="799" t="s">
        <v>489</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563</v>
      </c>
      <c r="BT13" s="787"/>
      <c r="BU13" s="787"/>
      <c r="BV13" s="787"/>
      <c r="BW13" s="787"/>
      <c r="BX13" s="787"/>
      <c r="BY13" s="787"/>
      <c r="BZ13" s="787"/>
      <c r="CA13" s="787"/>
      <c r="CB13" s="787"/>
      <c r="CC13" s="787"/>
      <c r="CD13" s="787"/>
      <c r="CE13" s="787"/>
      <c r="CF13" s="787"/>
      <c r="CG13" s="788"/>
      <c r="CH13" s="799">
        <v>1</v>
      </c>
      <c r="CI13" s="800"/>
      <c r="CJ13" s="800"/>
      <c r="CK13" s="800"/>
      <c r="CL13" s="801"/>
      <c r="CM13" s="799">
        <v>9</v>
      </c>
      <c r="CN13" s="800"/>
      <c r="CO13" s="800"/>
      <c r="CP13" s="800"/>
      <c r="CQ13" s="801"/>
      <c r="CR13" s="799">
        <v>10</v>
      </c>
      <c r="CS13" s="800"/>
      <c r="CT13" s="800"/>
      <c r="CU13" s="800"/>
      <c r="CV13" s="801"/>
      <c r="CW13" s="799" t="s">
        <v>489</v>
      </c>
      <c r="CX13" s="800"/>
      <c r="CY13" s="800"/>
      <c r="CZ13" s="800"/>
      <c r="DA13" s="801"/>
      <c r="DB13" s="799" t="s">
        <v>489</v>
      </c>
      <c r="DC13" s="800"/>
      <c r="DD13" s="800"/>
      <c r="DE13" s="800"/>
      <c r="DF13" s="801"/>
      <c r="DG13" s="799" t="s">
        <v>489</v>
      </c>
      <c r="DH13" s="800"/>
      <c r="DI13" s="800"/>
      <c r="DJ13" s="800"/>
      <c r="DK13" s="801"/>
      <c r="DL13" s="799" t="s">
        <v>489</v>
      </c>
      <c r="DM13" s="800"/>
      <c r="DN13" s="800"/>
      <c r="DO13" s="800"/>
      <c r="DP13" s="801"/>
      <c r="DQ13" s="799" t="s">
        <v>489</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v>14540</v>
      </c>
      <c r="R23" s="812"/>
      <c r="S23" s="812"/>
      <c r="T23" s="812"/>
      <c r="U23" s="812"/>
      <c r="V23" s="812">
        <v>14067</v>
      </c>
      <c r="W23" s="812"/>
      <c r="X23" s="812"/>
      <c r="Y23" s="812"/>
      <c r="Z23" s="812"/>
      <c r="AA23" s="812">
        <v>473</v>
      </c>
      <c r="AB23" s="812"/>
      <c r="AC23" s="812"/>
      <c r="AD23" s="812"/>
      <c r="AE23" s="813"/>
      <c r="AF23" s="814">
        <v>447</v>
      </c>
      <c r="AG23" s="812"/>
      <c r="AH23" s="812"/>
      <c r="AI23" s="812"/>
      <c r="AJ23" s="815"/>
      <c r="AK23" s="816"/>
      <c r="AL23" s="817"/>
      <c r="AM23" s="817"/>
      <c r="AN23" s="817"/>
      <c r="AO23" s="817"/>
      <c r="AP23" s="812">
        <v>19187</v>
      </c>
      <c r="AQ23" s="812"/>
      <c r="AR23" s="812"/>
      <c r="AS23" s="812"/>
      <c r="AT23" s="812"/>
      <c r="AU23" s="818"/>
      <c r="AV23" s="818"/>
      <c r="AW23" s="818"/>
      <c r="AX23" s="818"/>
      <c r="AY23" s="819"/>
      <c r="AZ23" s="827" t="s">
        <v>369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380</v>
      </c>
      <c r="C28" s="750"/>
      <c r="D28" s="750"/>
      <c r="E28" s="750"/>
      <c r="F28" s="750"/>
      <c r="G28" s="750"/>
      <c r="H28" s="750"/>
      <c r="I28" s="750"/>
      <c r="J28" s="750"/>
      <c r="K28" s="750"/>
      <c r="L28" s="750"/>
      <c r="M28" s="750"/>
      <c r="N28" s="750"/>
      <c r="O28" s="750"/>
      <c r="P28" s="751"/>
      <c r="Q28" s="840">
        <v>1928</v>
      </c>
      <c r="R28" s="841"/>
      <c r="S28" s="841"/>
      <c r="T28" s="841"/>
      <c r="U28" s="841"/>
      <c r="V28" s="841">
        <v>1906</v>
      </c>
      <c r="W28" s="841"/>
      <c r="X28" s="841"/>
      <c r="Y28" s="841"/>
      <c r="Z28" s="841"/>
      <c r="AA28" s="841">
        <v>22</v>
      </c>
      <c r="AB28" s="841"/>
      <c r="AC28" s="841"/>
      <c r="AD28" s="841"/>
      <c r="AE28" s="842"/>
      <c r="AF28" s="843">
        <v>22</v>
      </c>
      <c r="AG28" s="841"/>
      <c r="AH28" s="841"/>
      <c r="AI28" s="841"/>
      <c r="AJ28" s="844"/>
      <c r="AK28" s="845">
        <v>128</v>
      </c>
      <c r="AL28" s="836"/>
      <c r="AM28" s="836"/>
      <c r="AN28" s="836"/>
      <c r="AO28" s="836"/>
      <c r="AP28" s="836" t="s">
        <v>489</v>
      </c>
      <c r="AQ28" s="836"/>
      <c r="AR28" s="836"/>
      <c r="AS28" s="836"/>
      <c r="AT28" s="836"/>
      <c r="AU28" s="836" t="s">
        <v>489</v>
      </c>
      <c r="AV28" s="836"/>
      <c r="AW28" s="836"/>
      <c r="AX28" s="836"/>
      <c r="AY28" s="836"/>
      <c r="AZ28" s="837" t="s">
        <v>489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381</v>
      </c>
      <c r="C29" s="774"/>
      <c r="D29" s="774"/>
      <c r="E29" s="774"/>
      <c r="F29" s="774"/>
      <c r="G29" s="774"/>
      <c r="H29" s="774"/>
      <c r="I29" s="774"/>
      <c r="J29" s="774"/>
      <c r="K29" s="774"/>
      <c r="L29" s="774"/>
      <c r="M29" s="774"/>
      <c r="N29" s="774"/>
      <c r="O29" s="774"/>
      <c r="P29" s="775"/>
      <c r="Q29" s="776">
        <v>172</v>
      </c>
      <c r="R29" s="777"/>
      <c r="S29" s="777"/>
      <c r="T29" s="777"/>
      <c r="U29" s="777"/>
      <c r="V29" s="777">
        <v>172</v>
      </c>
      <c r="W29" s="777"/>
      <c r="X29" s="777"/>
      <c r="Y29" s="777"/>
      <c r="Z29" s="777"/>
      <c r="AA29" s="777">
        <v>0</v>
      </c>
      <c r="AB29" s="777"/>
      <c r="AC29" s="777"/>
      <c r="AD29" s="777"/>
      <c r="AE29" s="778"/>
      <c r="AF29" s="779">
        <v>0</v>
      </c>
      <c r="AG29" s="780"/>
      <c r="AH29" s="780"/>
      <c r="AI29" s="780"/>
      <c r="AJ29" s="781"/>
      <c r="AK29" s="848">
        <v>80</v>
      </c>
      <c r="AL29" s="849"/>
      <c r="AM29" s="849"/>
      <c r="AN29" s="849"/>
      <c r="AO29" s="849"/>
      <c r="AP29" s="849" t="s">
        <v>489</v>
      </c>
      <c r="AQ29" s="849"/>
      <c r="AR29" s="849"/>
      <c r="AS29" s="849"/>
      <c r="AT29" s="849"/>
      <c r="AU29" s="849" t="s">
        <v>489</v>
      </c>
      <c r="AV29" s="849"/>
      <c r="AW29" s="849"/>
      <c r="AX29" s="849"/>
      <c r="AY29" s="849"/>
      <c r="AZ29" s="850" t="s">
        <v>489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382</v>
      </c>
      <c r="C30" s="774"/>
      <c r="D30" s="774"/>
      <c r="E30" s="774"/>
      <c r="F30" s="774"/>
      <c r="G30" s="774"/>
      <c r="H30" s="774"/>
      <c r="I30" s="774"/>
      <c r="J30" s="774"/>
      <c r="K30" s="774"/>
      <c r="L30" s="774"/>
      <c r="M30" s="774"/>
      <c r="N30" s="774"/>
      <c r="O30" s="774"/>
      <c r="P30" s="775"/>
      <c r="Q30" s="776">
        <v>2222</v>
      </c>
      <c r="R30" s="777"/>
      <c r="S30" s="777"/>
      <c r="T30" s="777"/>
      <c r="U30" s="777"/>
      <c r="V30" s="777">
        <v>2155</v>
      </c>
      <c r="W30" s="777"/>
      <c r="X30" s="777"/>
      <c r="Y30" s="777"/>
      <c r="Z30" s="777"/>
      <c r="AA30" s="777">
        <v>67</v>
      </c>
      <c r="AB30" s="777"/>
      <c r="AC30" s="777"/>
      <c r="AD30" s="777"/>
      <c r="AE30" s="778"/>
      <c r="AF30" s="779">
        <v>67</v>
      </c>
      <c r="AG30" s="780"/>
      <c r="AH30" s="780"/>
      <c r="AI30" s="780"/>
      <c r="AJ30" s="781"/>
      <c r="AK30" s="848">
        <v>333</v>
      </c>
      <c r="AL30" s="849"/>
      <c r="AM30" s="849"/>
      <c r="AN30" s="849"/>
      <c r="AO30" s="849"/>
      <c r="AP30" s="849" t="s">
        <v>489</v>
      </c>
      <c r="AQ30" s="849"/>
      <c r="AR30" s="849"/>
      <c r="AS30" s="849"/>
      <c r="AT30" s="849"/>
      <c r="AU30" s="849" t="s">
        <v>489</v>
      </c>
      <c r="AV30" s="849"/>
      <c r="AW30" s="849"/>
      <c r="AX30" s="849"/>
      <c r="AY30" s="849"/>
      <c r="AZ30" s="850" t="s">
        <v>489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383</v>
      </c>
      <c r="C31" s="774"/>
      <c r="D31" s="774"/>
      <c r="E31" s="774"/>
      <c r="F31" s="774"/>
      <c r="G31" s="774"/>
      <c r="H31" s="774"/>
      <c r="I31" s="774"/>
      <c r="J31" s="774"/>
      <c r="K31" s="774"/>
      <c r="L31" s="774"/>
      <c r="M31" s="774"/>
      <c r="N31" s="774"/>
      <c r="O31" s="774"/>
      <c r="P31" s="775"/>
      <c r="Q31" s="776">
        <v>44</v>
      </c>
      <c r="R31" s="777"/>
      <c r="S31" s="777"/>
      <c r="T31" s="777"/>
      <c r="U31" s="777"/>
      <c r="V31" s="777">
        <v>43</v>
      </c>
      <c r="W31" s="777"/>
      <c r="X31" s="777"/>
      <c r="Y31" s="777"/>
      <c r="Z31" s="777"/>
      <c r="AA31" s="777">
        <v>0</v>
      </c>
      <c r="AB31" s="777"/>
      <c r="AC31" s="777"/>
      <c r="AD31" s="777"/>
      <c r="AE31" s="778"/>
      <c r="AF31" s="779">
        <v>0</v>
      </c>
      <c r="AG31" s="780"/>
      <c r="AH31" s="780"/>
      <c r="AI31" s="780"/>
      <c r="AJ31" s="781"/>
      <c r="AK31" s="848">
        <v>12</v>
      </c>
      <c r="AL31" s="849"/>
      <c r="AM31" s="849"/>
      <c r="AN31" s="849"/>
      <c r="AO31" s="849"/>
      <c r="AP31" s="849" t="s">
        <v>489</v>
      </c>
      <c r="AQ31" s="849"/>
      <c r="AR31" s="849"/>
      <c r="AS31" s="849"/>
      <c r="AT31" s="849"/>
      <c r="AU31" s="849" t="s">
        <v>489</v>
      </c>
      <c r="AV31" s="849"/>
      <c r="AW31" s="849"/>
      <c r="AX31" s="849"/>
      <c r="AY31" s="849"/>
      <c r="AZ31" s="850" t="s">
        <v>489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178</v>
      </c>
      <c r="R32" s="777"/>
      <c r="S32" s="777"/>
      <c r="T32" s="777"/>
      <c r="U32" s="777"/>
      <c r="V32" s="777">
        <v>44</v>
      </c>
      <c r="W32" s="777"/>
      <c r="X32" s="777"/>
      <c r="Y32" s="777"/>
      <c r="Z32" s="777"/>
      <c r="AA32" s="777">
        <v>134</v>
      </c>
      <c r="AB32" s="777"/>
      <c r="AC32" s="777"/>
      <c r="AD32" s="777"/>
      <c r="AE32" s="778"/>
      <c r="AF32" s="779">
        <v>134</v>
      </c>
      <c r="AG32" s="780"/>
      <c r="AH32" s="780"/>
      <c r="AI32" s="780"/>
      <c r="AJ32" s="781"/>
      <c r="AK32" s="848">
        <v>5</v>
      </c>
      <c r="AL32" s="849"/>
      <c r="AM32" s="849"/>
      <c r="AN32" s="849"/>
      <c r="AO32" s="849"/>
      <c r="AP32" s="849">
        <v>825</v>
      </c>
      <c r="AQ32" s="849"/>
      <c r="AR32" s="849"/>
      <c r="AS32" s="849"/>
      <c r="AT32" s="849"/>
      <c r="AU32" s="849">
        <v>28</v>
      </c>
      <c r="AV32" s="849"/>
      <c r="AW32" s="849"/>
      <c r="AX32" s="849"/>
      <c r="AY32" s="849"/>
      <c r="AZ32" s="850" t="s">
        <v>489</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1026</v>
      </c>
      <c r="R33" s="777"/>
      <c r="S33" s="777"/>
      <c r="T33" s="777"/>
      <c r="U33" s="777"/>
      <c r="V33" s="777">
        <v>1026</v>
      </c>
      <c r="W33" s="777"/>
      <c r="X33" s="777"/>
      <c r="Y33" s="777"/>
      <c r="Z33" s="777"/>
      <c r="AA33" s="777">
        <v>0</v>
      </c>
      <c r="AB33" s="777"/>
      <c r="AC33" s="777"/>
      <c r="AD33" s="777"/>
      <c r="AE33" s="778"/>
      <c r="AF33" s="779">
        <v>0</v>
      </c>
      <c r="AG33" s="780"/>
      <c r="AH33" s="780"/>
      <c r="AI33" s="780"/>
      <c r="AJ33" s="781"/>
      <c r="AK33" s="848">
        <v>360</v>
      </c>
      <c r="AL33" s="849"/>
      <c r="AM33" s="849"/>
      <c r="AN33" s="849"/>
      <c r="AO33" s="849"/>
      <c r="AP33" s="849">
        <v>5003</v>
      </c>
      <c r="AQ33" s="849"/>
      <c r="AR33" s="849"/>
      <c r="AS33" s="849"/>
      <c r="AT33" s="849"/>
      <c r="AU33" s="849">
        <v>4252</v>
      </c>
      <c r="AV33" s="849"/>
      <c r="AW33" s="849"/>
      <c r="AX33" s="849"/>
      <c r="AY33" s="849"/>
      <c r="AZ33" s="850" t="s">
        <v>489</v>
      </c>
      <c r="BA33" s="850"/>
      <c r="BB33" s="850"/>
      <c r="BC33" s="850"/>
      <c r="BD33" s="850"/>
      <c r="BE33" s="846" t="s">
        <v>387</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388</v>
      </c>
      <c r="C34" s="774"/>
      <c r="D34" s="774"/>
      <c r="E34" s="774"/>
      <c r="F34" s="774"/>
      <c r="G34" s="774"/>
      <c r="H34" s="774"/>
      <c r="I34" s="774"/>
      <c r="J34" s="774"/>
      <c r="K34" s="774"/>
      <c r="L34" s="774"/>
      <c r="M34" s="774"/>
      <c r="N34" s="774"/>
      <c r="O34" s="774"/>
      <c r="P34" s="775"/>
      <c r="Q34" s="776">
        <v>870</v>
      </c>
      <c r="R34" s="777"/>
      <c r="S34" s="777"/>
      <c r="T34" s="777"/>
      <c r="U34" s="777"/>
      <c r="V34" s="777">
        <v>870</v>
      </c>
      <c r="W34" s="777"/>
      <c r="X34" s="777"/>
      <c r="Y34" s="777"/>
      <c r="Z34" s="777"/>
      <c r="AA34" s="777">
        <v>0</v>
      </c>
      <c r="AB34" s="777"/>
      <c r="AC34" s="777"/>
      <c r="AD34" s="777"/>
      <c r="AE34" s="778"/>
      <c r="AF34" s="779">
        <v>0</v>
      </c>
      <c r="AG34" s="780"/>
      <c r="AH34" s="780"/>
      <c r="AI34" s="780"/>
      <c r="AJ34" s="781"/>
      <c r="AK34" s="848">
        <v>675</v>
      </c>
      <c r="AL34" s="849"/>
      <c r="AM34" s="849"/>
      <c r="AN34" s="849"/>
      <c r="AO34" s="849"/>
      <c r="AP34" s="849">
        <v>5496</v>
      </c>
      <c r="AQ34" s="849"/>
      <c r="AR34" s="849"/>
      <c r="AS34" s="849"/>
      <c r="AT34" s="849"/>
      <c r="AU34" s="849">
        <v>5419</v>
      </c>
      <c r="AV34" s="849"/>
      <c r="AW34" s="849"/>
      <c r="AX34" s="849"/>
      <c r="AY34" s="849"/>
      <c r="AZ34" s="850" t="s">
        <v>489</v>
      </c>
      <c r="BA34" s="850"/>
      <c r="BB34" s="850"/>
      <c r="BC34" s="850"/>
      <c r="BD34" s="850"/>
      <c r="BE34" s="846" t="s">
        <v>387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225</v>
      </c>
      <c r="AG63" s="860"/>
      <c r="AH63" s="860"/>
      <c r="AI63" s="860"/>
      <c r="AJ63" s="861"/>
      <c r="AK63" s="862"/>
      <c r="AL63" s="857"/>
      <c r="AM63" s="857"/>
      <c r="AN63" s="857"/>
      <c r="AO63" s="857"/>
      <c r="AP63" s="860">
        <v>11324</v>
      </c>
      <c r="AQ63" s="860"/>
      <c r="AR63" s="860"/>
      <c r="AS63" s="860"/>
      <c r="AT63" s="860"/>
      <c r="AU63" s="860">
        <v>9699</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393</v>
      </c>
      <c r="R66" s="736"/>
      <c r="S66" s="736"/>
      <c r="T66" s="736"/>
      <c r="U66" s="737"/>
      <c r="V66" s="735" t="s">
        <v>394</v>
      </c>
      <c r="W66" s="736"/>
      <c r="X66" s="736"/>
      <c r="Y66" s="736"/>
      <c r="Z66" s="737"/>
      <c r="AA66" s="735" t="s">
        <v>395</v>
      </c>
      <c r="AB66" s="736"/>
      <c r="AC66" s="736"/>
      <c r="AD66" s="736"/>
      <c r="AE66" s="737"/>
      <c r="AF66" s="870" t="s">
        <v>396</v>
      </c>
      <c r="AG66" s="831"/>
      <c r="AH66" s="831"/>
      <c r="AI66" s="831"/>
      <c r="AJ66" s="871"/>
      <c r="AK66" s="735" t="s">
        <v>397</v>
      </c>
      <c r="AL66" s="759"/>
      <c r="AM66" s="759"/>
      <c r="AN66" s="759"/>
      <c r="AO66" s="760"/>
      <c r="AP66" s="735" t="s">
        <v>398</v>
      </c>
      <c r="AQ66" s="736"/>
      <c r="AR66" s="736"/>
      <c r="AS66" s="736"/>
      <c r="AT66" s="737"/>
      <c r="AU66" s="735" t="s">
        <v>399</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545</v>
      </c>
      <c r="C68" s="888"/>
      <c r="D68" s="888"/>
      <c r="E68" s="888"/>
      <c r="F68" s="888"/>
      <c r="G68" s="888"/>
      <c r="H68" s="888"/>
      <c r="I68" s="888"/>
      <c r="J68" s="888"/>
      <c r="K68" s="888"/>
      <c r="L68" s="888"/>
      <c r="M68" s="888"/>
      <c r="N68" s="888"/>
      <c r="O68" s="888"/>
      <c r="P68" s="889"/>
      <c r="Q68" s="890">
        <v>935</v>
      </c>
      <c r="R68" s="884"/>
      <c r="S68" s="884"/>
      <c r="T68" s="884"/>
      <c r="U68" s="884"/>
      <c r="V68" s="884">
        <v>897</v>
      </c>
      <c r="W68" s="884"/>
      <c r="X68" s="884"/>
      <c r="Y68" s="884"/>
      <c r="Z68" s="884"/>
      <c r="AA68" s="884">
        <v>39</v>
      </c>
      <c r="AB68" s="884"/>
      <c r="AC68" s="884"/>
      <c r="AD68" s="884"/>
      <c r="AE68" s="884"/>
      <c r="AF68" s="884">
        <v>39</v>
      </c>
      <c r="AG68" s="884"/>
      <c r="AH68" s="884"/>
      <c r="AI68" s="884"/>
      <c r="AJ68" s="884"/>
      <c r="AK68" s="884" t="s">
        <v>489</v>
      </c>
      <c r="AL68" s="884"/>
      <c r="AM68" s="884"/>
      <c r="AN68" s="884"/>
      <c r="AO68" s="884"/>
      <c r="AP68" s="884">
        <v>15</v>
      </c>
      <c r="AQ68" s="884"/>
      <c r="AR68" s="884"/>
      <c r="AS68" s="884"/>
      <c r="AT68" s="884"/>
      <c r="AU68" s="884" t="s">
        <v>489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546</v>
      </c>
      <c r="C69" s="892"/>
      <c r="D69" s="892"/>
      <c r="E69" s="892"/>
      <c r="F69" s="892"/>
      <c r="G69" s="892"/>
      <c r="H69" s="892"/>
      <c r="I69" s="892"/>
      <c r="J69" s="892"/>
      <c r="K69" s="892"/>
      <c r="L69" s="892"/>
      <c r="M69" s="892"/>
      <c r="N69" s="892"/>
      <c r="O69" s="892"/>
      <c r="P69" s="893"/>
      <c r="Q69" s="894">
        <v>225</v>
      </c>
      <c r="R69" s="849"/>
      <c r="S69" s="849"/>
      <c r="T69" s="849"/>
      <c r="U69" s="849"/>
      <c r="V69" s="849">
        <v>222</v>
      </c>
      <c r="W69" s="849"/>
      <c r="X69" s="849"/>
      <c r="Y69" s="849"/>
      <c r="Z69" s="849"/>
      <c r="AA69" s="849">
        <v>3</v>
      </c>
      <c r="AB69" s="849"/>
      <c r="AC69" s="849"/>
      <c r="AD69" s="849"/>
      <c r="AE69" s="849"/>
      <c r="AF69" s="849">
        <v>534</v>
      </c>
      <c r="AG69" s="849"/>
      <c r="AH69" s="849"/>
      <c r="AI69" s="849"/>
      <c r="AJ69" s="849"/>
      <c r="AK69" s="849">
        <v>69</v>
      </c>
      <c r="AL69" s="849"/>
      <c r="AM69" s="849"/>
      <c r="AN69" s="849"/>
      <c r="AO69" s="849"/>
      <c r="AP69" s="849">
        <v>1756</v>
      </c>
      <c r="AQ69" s="849"/>
      <c r="AR69" s="849"/>
      <c r="AS69" s="849"/>
      <c r="AT69" s="849"/>
      <c r="AU69" s="849" t="s">
        <v>489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547</v>
      </c>
      <c r="C70" s="892"/>
      <c r="D70" s="892"/>
      <c r="E70" s="892"/>
      <c r="F70" s="892"/>
      <c r="G70" s="892"/>
      <c r="H70" s="892"/>
      <c r="I70" s="892"/>
      <c r="J70" s="892"/>
      <c r="K70" s="892"/>
      <c r="L70" s="892"/>
      <c r="M70" s="892"/>
      <c r="N70" s="892"/>
      <c r="O70" s="892"/>
      <c r="P70" s="893"/>
      <c r="Q70" s="894">
        <v>604</v>
      </c>
      <c r="R70" s="849"/>
      <c r="S70" s="849"/>
      <c r="T70" s="849"/>
      <c r="U70" s="849"/>
      <c r="V70" s="849">
        <v>544</v>
      </c>
      <c r="W70" s="849"/>
      <c r="X70" s="849"/>
      <c r="Y70" s="849"/>
      <c r="Z70" s="849"/>
      <c r="AA70" s="849">
        <v>60</v>
      </c>
      <c r="AB70" s="849"/>
      <c r="AC70" s="849"/>
      <c r="AD70" s="849"/>
      <c r="AE70" s="849"/>
      <c r="AF70" s="849">
        <v>60</v>
      </c>
      <c r="AG70" s="849"/>
      <c r="AH70" s="849"/>
      <c r="AI70" s="849"/>
      <c r="AJ70" s="849"/>
      <c r="AK70" s="849">
        <v>38</v>
      </c>
      <c r="AL70" s="849"/>
      <c r="AM70" s="849"/>
      <c r="AN70" s="849"/>
      <c r="AO70" s="849"/>
      <c r="AP70" s="849">
        <v>262</v>
      </c>
      <c r="AQ70" s="849"/>
      <c r="AR70" s="849"/>
      <c r="AS70" s="849"/>
      <c r="AT70" s="849"/>
      <c r="AU70" s="849">
        <v>32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548</v>
      </c>
      <c r="C71" s="892"/>
      <c r="D71" s="892"/>
      <c r="E71" s="892"/>
      <c r="F71" s="892"/>
      <c r="G71" s="892"/>
      <c r="H71" s="892"/>
      <c r="I71" s="892"/>
      <c r="J71" s="892"/>
      <c r="K71" s="892"/>
      <c r="L71" s="892"/>
      <c r="M71" s="892"/>
      <c r="N71" s="892"/>
      <c r="O71" s="892"/>
      <c r="P71" s="893"/>
      <c r="Q71" s="894">
        <v>634</v>
      </c>
      <c r="R71" s="849"/>
      <c r="S71" s="849"/>
      <c r="T71" s="849"/>
      <c r="U71" s="849"/>
      <c r="V71" s="849">
        <v>602</v>
      </c>
      <c r="W71" s="849"/>
      <c r="X71" s="849"/>
      <c r="Y71" s="849"/>
      <c r="Z71" s="849"/>
      <c r="AA71" s="849">
        <v>32</v>
      </c>
      <c r="AB71" s="849"/>
      <c r="AC71" s="849"/>
      <c r="AD71" s="849"/>
      <c r="AE71" s="849"/>
      <c r="AF71" s="849">
        <v>32</v>
      </c>
      <c r="AG71" s="849"/>
      <c r="AH71" s="849"/>
      <c r="AI71" s="849"/>
      <c r="AJ71" s="849"/>
      <c r="AK71" s="849" t="s">
        <v>489</v>
      </c>
      <c r="AL71" s="849"/>
      <c r="AM71" s="849"/>
      <c r="AN71" s="849"/>
      <c r="AO71" s="849"/>
      <c r="AP71" s="849">
        <v>259</v>
      </c>
      <c r="AQ71" s="849"/>
      <c r="AR71" s="849"/>
      <c r="AS71" s="849"/>
      <c r="AT71" s="849"/>
      <c r="AU71" s="849" t="s">
        <v>489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549</v>
      </c>
      <c r="C72" s="892"/>
      <c r="D72" s="892"/>
      <c r="E72" s="892"/>
      <c r="F72" s="892"/>
      <c r="G72" s="892"/>
      <c r="H72" s="892"/>
      <c r="I72" s="892"/>
      <c r="J72" s="892"/>
      <c r="K72" s="892"/>
      <c r="L72" s="892"/>
      <c r="M72" s="892"/>
      <c r="N72" s="892"/>
      <c r="O72" s="892"/>
      <c r="P72" s="893"/>
      <c r="Q72" s="894">
        <v>387</v>
      </c>
      <c r="R72" s="849"/>
      <c r="S72" s="849"/>
      <c r="T72" s="849"/>
      <c r="U72" s="849"/>
      <c r="V72" s="849">
        <v>328</v>
      </c>
      <c r="W72" s="849"/>
      <c r="X72" s="849"/>
      <c r="Y72" s="849"/>
      <c r="Z72" s="849"/>
      <c r="AA72" s="849">
        <v>58</v>
      </c>
      <c r="AB72" s="849"/>
      <c r="AC72" s="849"/>
      <c r="AD72" s="849"/>
      <c r="AE72" s="849"/>
      <c r="AF72" s="849">
        <v>58</v>
      </c>
      <c r="AG72" s="849"/>
      <c r="AH72" s="849"/>
      <c r="AI72" s="849"/>
      <c r="AJ72" s="849"/>
      <c r="AK72" s="849">
        <v>85</v>
      </c>
      <c r="AL72" s="849"/>
      <c r="AM72" s="849"/>
      <c r="AN72" s="849"/>
      <c r="AO72" s="849"/>
      <c r="AP72" s="849" t="s">
        <v>489</v>
      </c>
      <c r="AQ72" s="849"/>
      <c r="AR72" s="849"/>
      <c r="AS72" s="849"/>
      <c r="AT72" s="849"/>
      <c r="AU72" s="849" t="s">
        <v>489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550</v>
      </c>
      <c r="C73" s="892"/>
      <c r="D73" s="892"/>
      <c r="E73" s="892"/>
      <c r="F73" s="892"/>
      <c r="G73" s="892"/>
      <c r="H73" s="892"/>
      <c r="I73" s="892"/>
      <c r="J73" s="892"/>
      <c r="K73" s="892"/>
      <c r="L73" s="892"/>
      <c r="M73" s="892"/>
      <c r="N73" s="892"/>
      <c r="O73" s="892"/>
      <c r="P73" s="893"/>
      <c r="Q73" s="894">
        <v>6012</v>
      </c>
      <c r="R73" s="849"/>
      <c r="S73" s="849"/>
      <c r="T73" s="849"/>
      <c r="U73" s="849"/>
      <c r="V73" s="849">
        <v>5999</v>
      </c>
      <c r="W73" s="849"/>
      <c r="X73" s="849"/>
      <c r="Y73" s="849"/>
      <c r="Z73" s="849"/>
      <c r="AA73" s="849">
        <v>13</v>
      </c>
      <c r="AB73" s="849"/>
      <c r="AC73" s="849"/>
      <c r="AD73" s="849"/>
      <c r="AE73" s="849"/>
      <c r="AF73" s="849">
        <v>13</v>
      </c>
      <c r="AG73" s="849"/>
      <c r="AH73" s="849"/>
      <c r="AI73" s="849"/>
      <c r="AJ73" s="849"/>
      <c r="AK73" s="849">
        <v>38</v>
      </c>
      <c r="AL73" s="849"/>
      <c r="AM73" s="849"/>
      <c r="AN73" s="849"/>
      <c r="AO73" s="849"/>
      <c r="AP73" s="849" t="s">
        <v>489</v>
      </c>
      <c r="AQ73" s="849"/>
      <c r="AR73" s="849"/>
      <c r="AS73" s="849"/>
      <c r="AT73" s="849"/>
      <c r="AU73" s="849" t="s">
        <v>489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551</v>
      </c>
      <c r="C74" s="892"/>
      <c r="D74" s="892"/>
      <c r="E74" s="892"/>
      <c r="F74" s="892"/>
      <c r="G74" s="892"/>
      <c r="H74" s="892"/>
      <c r="I74" s="892"/>
      <c r="J74" s="892"/>
      <c r="K74" s="892"/>
      <c r="L74" s="892"/>
      <c r="M74" s="892"/>
      <c r="N74" s="892"/>
      <c r="O74" s="892"/>
      <c r="P74" s="893"/>
      <c r="Q74" s="894">
        <v>1691</v>
      </c>
      <c r="R74" s="849"/>
      <c r="S74" s="849"/>
      <c r="T74" s="849"/>
      <c r="U74" s="849"/>
      <c r="V74" s="849">
        <v>1663</v>
      </c>
      <c r="W74" s="849"/>
      <c r="X74" s="849"/>
      <c r="Y74" s="849"/>
      <c r="Z74" s="849"/>
      <c r="AA74" s="849">
        <v>28</v>
      </c>
      <c r="AB74" s="849"/>
      <c r="AC74" s="849"/>
      <c r="AD74" s="849"/>
      <c r="AE74" s="849"/>
      <c r="AF74" s="849">
        <v>28</v>
      </c>
      <c r="AG74" s="849"/>
      <c r="AH74" s="849"/>
      <c r="AI74" s="849"/>
      <c r="AJ74" s="849"/>
      <c r="AK74" s="849" t="s">
        <v>489</v>
      </c>
      <c r="AL74" s="849"/>
      <c r="AM74" s="849"/>
      <c r="AN74" s="849"/>
      <c r="AO74" s="849"/>
      <c r="AP74" s="849" t="s">
        <v>489</v>
      </c>
      <c r="AQ74" s="849"/>
      <c r="AR74" s="849"/>
      <c r="AS74" s="849"/>
      <c r="AT74" s="849"/>
      <c r="AU74" s="849" t="s">
        <v>489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552</v>
      </c>
      <c r="C75" s="892"/>
      <c r="D75" s="892"/>
      <c r="E75" s="892"/>
      <c r="F75" s="892"/>
      <c r="G75" s="892"/>
      <c r="H75" s="892"/>
      <c r="I75" s="892"/>
      <c r="J75" s="892"/>
      <c r="K75" s="892"/>
      <c r="L75" s="892"/>
      <c r="M75" s="892"/>
      <c r="N75" s="892"/>
      <c r="O75" s="892"/>
      <c r="P75" s="893"/>
      <c r="Q75" s="897">
        <v>12</v>
      </c>
      <c r="R75" s="898"/>
      <c r="S75" s="898"/>
      <c r="T75" s="898"/>
      <c r="U75" s="848"/>
      <c r="V75" s="899">
        <v>12</v>
      </c>
      <c r="W75" s="898"/>
      <c r="X75" s="898"/>
      <c r="Y75" s="898"/>
      <c r="Z75" s="848"/>
      <c r="AA75" s="899">
        <v>1</v>
      </c>
      <c r="AB75" s="898"/>
      <c r="AC75" s="898"/>
      <c r="AD75" s="898"/>
      <c r="AE75" s="848"/>
      <c r="AF75" s="899">
        <v>1</v>
      </c>
      <c r="AG75" s="898"/>
      <c r="AH75" s="898"/>
      <c r="AI75" s="898"/>
      <c r="AJ75" s="848"/>
      <c r="AK75" s="899" t="s">
        <v>489</v>
      </c>
      <c r="AL75" s="898"/>
      <c r="AM75" s="898"/>
      <c r="AN75" s="898"/>
      <c r="AO75" s="848"/>
      <c r="AP75" s="899" t="s">
        <v>489</v>
      </c>
      <c r="AQ75" s="898"/>
      <c r="AR75" s="898"/>
      <c r="AS75" s="898"/>
      <c r="AT75" s="848"/>
      <c r="AU75" s="899" t="s">
        <v>489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553</v>
      </c>
      <c r="C76" s="892"/>
      <c r="D76" s="892"/>
      <c r="E76" s="892"/>
      <c r="F76" s="892"/>
      <c r="G76" s="892"/>
      <c r="H76" s="892"/>
      <c r="I76" s="892"/>
      <c r="J76" s="892"/>
      <c r="K76" s="892"/>
      <c r="L76" s="892"/>
      <c r="M76" s="892"/>
      <c r="N76" s="892"/>
      <c r="O76" s="892"/>
      <c r="P76" s="893"/>
      <c r="Q76" s="897">
        <v>11</v>
      </c>
      <c r="R76" s="898"/>
      <c r="S76" s="898"/>
      <c r="T76" s="898"/>
      <c r="U76" s="848"/>
      <c r="V76" s="899">
        <v>9</v>
      </c>
      <c r="W76" s="898"/>
      <c r="X76" s="898"/>
      <c r="Y76" s="898"/>
      <c r="Z76" s="848"/>
      <c r="AA76" s="899">
        <v>3</v>
      </c>
      <c r="AB76" s="898"/>
      <c r="AC76" s="898"/>
      <c r="AD76" s="898"/>
      <c r="AE76" s="848"/>
      <c r="AF76" s="899">
        <v>3</v>
      </c>
      <c r="AG76" s="898"/>
      <c r="AH76" s="898"/>
      <c r="AI76" s="898"/>
      <c r="AJ76" s="848"/>
      <c r="AK76" s="899" t="s">
        <v>489</v>
      </c>
      <c r="AL76" s="898"/>
      <c r="AM76" s="898"/>
      <c r="AN76" s="898"/>
      <c r="AO76" s="848"/>
      <c r="AP76" s="899" t="s">
        <v>489</v>
      </c>
      <c r="AQ76" s="898"/>
      <c r="AR76" s="898"/>
      <c r="AS76" s="898"/>
      <c r="AT76" s="848"/>
      <c r="AU76" s="899" t="s">
        <v>489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554</v>
      </c>
      <c r="C77" s="892"/>
      <c r="D77" s="892"/>
      <c r="E77" s="892"/>
      <c r="F77" s="892"/>
      <c r="G77" s="892"/>
      <c r="H77" s="892"/>
      <c r="I77" s="892"/>
      <c r="J77" s="892"/>
      <c r="K77" s="892"/>
      <c r="L77" s="892"/>
      <c r="M77" s="892"/>
      <c r="N77" s="892"/>
      <c r="O77" s="892"/>
      <c r="P77" s="893"/>
      <c r="Q77" s="897">
        <v>1265</v>
      </c>
      <c r="R77" s="898"/>
      <c r="S77" s="898"/>
      <c r="T77" s="898"/>
      <c r="U77" s="848"/>
      <c r="V77" s="899">
        <v>1243</v>
      </c>
      <c r="W77" s="898"/>
      <c r="X77" s="898"/>
      <c r="Y77" s="898"/>
      <c r="Z77" s="848"/>
      <c r="AA77" s="899">
        <v>22</v>
      </c>
      <c r="AB77" s="898"/>
      <c r="AC77" s="898"/>
      <c r="AD77" s="898"/>
      <c r="AE77" s="848"/>
      <c r="AF77" s="899">
        <v>22</v>
      </c>
      <c r="AG77" s="898"/>
      <c r="AH77" s="898"/>
      <c r="AI77" s="898"/>
      <c r="AJ77" s="848"/>
      <c r="AK77" s="899">
        <v>648</v>
      </c>
      <c r="AL77" s="898"/>
      <c r="AM77" s="898"/>
      <c r="AN77" s="898"/>
      <c r="AO77" s="848"/>
      <c r="AP77" s="899" t="s">
        <v>489</v>
      </c>
      <c r="AQ77" s="898"/>
      <c r="AR77" s="898"/>
      <c r="AS77" s="898"/>
      <c r="AT77" s="848"/>
      <c r="AU77" s="899" t="s">
        <v>489</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555</v>
      </c>
      <c r="C78" s="892"/>
      <c r="D78" s="892"/>
      <c r="E78" s="892"/>
      <c r="F78" s="892"/>
      <c r="G78" s="892"/>
      <c r="H78" s="892"/>
      <c r="I78" s="892"/>
      <c r="J78" s="892"/>
      <c r="K78" s="892"/>
      <c r="L78" s="892"/>
      <c r="M78" s="892"/>
      <c r="N78" s="892"/>
      <c r="O78" s="892"/>
      <c r="P78" s="893"/>
      <c r="Q78" s="894">
        <v>1263</v>
      </c>
      <c r="R78" s="849"/>
      <c r="S78" s="849"/>
      <c r="T78" s="849"/>
      <c r="U78" s="849"/>
      <c r="V78" s="849">
        <v>1213</v>
      </c>
      <c r="W78" s="849"/>
      <c r="X78" s="849"/>
      <c r="Y78" s="849"/>
      <c r="Z78" s="849"/>
      <c r="AA78" s="849">
        <v>51</v>
      </c>
      <c r="AB78" s="849"/>
      <c r="AC78" s="849"/>
      <c r="AD78" s="849"/>
      <c r="AE78" s="849"/>
      <c r="AF78" s="849">
        <v>51</v>
      </c>
      <c r="AG78" s="849"/>
      <c r="AH78" s="849"/>
      <c r="AI78" s="849"/>
      <c r="AJ78" s="849"/>
      <c r="AK78" s="849">
        <v>5</v>
      </c>
      <c r="AL78" s="849"/>
      <c r="AM78" s="849"/>
      <c r="AN78" s="849"/>
      <c r="AO78" s="849"/>
      <c r="AP78" s="849" t="s">
        <v>489</v>
      </c>
      <c r="AQ78" s="849"/>
      <c r="AR78" s="849"/>
      <c r="AS78" s="849"/>
      <c r="AT78" s="849"/>
      <c r="AU78" s="849" t="s">
        <v>489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556</v>
      </c>
      <c r="C79" s="892"/>
      <c r="D79" s="892"/>
      <c r="E79" s="892"/>
      <c r="F79" s="892"/>
      <c r="G79" s="892"/>
      <c r="H79" s="892"/>
      <c r="I79" s="892"/>
      <c r="J79" s="892"/>
      <c r="K79" s="892"/>
      <c r="L79" s="892"/>
      <c r="M79" s="892"/>
      <c r="N79" s="892"/>
      <c r="O79" s="892"/>
      <c r="P79" s="893"/>
      <c r="Q79" s="894">
        <v>266312</v>
      </c>
      <c r="R79" s="849"/>
      <c r="S79" s="849"/>
      <c r="T79" s="849"/>
      <c r="U79" s="849"/>
      <c r="V79" s="849">
        <v>260614</v>
      </c>
      <c r="W79" s="849"/>
      <c r="X79" s="849"/>
      <c r="Y79" s="849"/>
      <c r="Z79" s="849"/>
      <c r="AA79" s="849">
        <v>5698</v>
      </c>
      <c r="AB79" s="849"/>
      <c r="AC79" s="849"/>
      <c r="AD79" s="849"/>
      <c r="AE79" s="849"/>
      <c r="AF79" s="849">
        <v>5698</v>
      </c>
      <c r="AG79" s="849"/>
      <c r="AH79" s="849"/>
      <c r="AI79" s="849"/>
      <c r="AJ79" s="849"/>
      <c r="AK79" s="849">
        <v>1862</v>
      </c>
      <c r="AL79" s="849"/>
      <c r="AM79" s="849"/>
      <c r="AN79" s="849"/>
      <c r="AO79" s="849"/>
      <c r="AP79" s="849" t="s">
        <v>489</v>
      </c>
      <c r="AQ79" s="849"/>
      <c r="AR79" s="849"/>
      <c r="AS79" s="849"/>
      <c r="AT79" s="849"/>
      <c r="AU79" s="849" t="s">
        <v>489</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367</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6539</v>
      </c>
      <c r="AG88" s="860"/>
      <c r="AH88" s="860"/>
      <c r="AI88" s="860"/>
      <c r="AJ88" s="860"/>
      <c r="AK88" s="857"/>
      <c r="AL88" s="857"/>
      <c r="AM88" s="857"/>
      <c r="AN88" s="857"/>
      <c r="AO88" s="857"/>
      <c r="AP88" s="860">
        <v>2292</v>
      </c>
      <c r="AQ88" s="860"/>
      <c r="AR88" s="860"/>
      <c r="AS88" s="860"/>
      <c r="AT88" s="860"/>
      <c r="AU88" s="860">
        <v>32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285</v>
      </c>
      <c r="CS102" s="868"/>
      <c r="CT102" s="868"/>
      <c r="CU102" s="868"/>
      <c r="CV102" s="911"/>
      <c r="CW102" s="910">
        <v>11</v>
      </c>
      <c r="CX102" s="868"/>
      <c r="CY102" s="868"/>
      <c r="CZ102" s="868"/>
      <c r="DA102" s="911"/>
      <c r="DB102" s="910">
        <v>107</v>
      </c>
      <c r="DC102" s="868"/>
      <c r="DD102" s="868"/>
      <c r="DE102" s="868"/>
      <c r="DF102" s="911"/>
      <c r="DG102" s="910"/>
      <c r="DH102" s="868"/>
      <c r="DI102" s="868"/>
      <c r="DJ102" s="868"/>
      <c r="DK102" s="911"/>
      <c r="DL102" s="910">
        <v>165</v>
      </c>
      <c r="DM102" s="868"/>
      <c r="DN102" s="868"/>
      <c r="DO102" s="868"/>
      <c r="DP102" s="911"/>
      <c r="DQ102" s="910">
        <v>16</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286</v>
      </c>
      <c r="AG109" s="913"/>
      <c r="AH109" s="913"/>
      <c r="AI109" s="913"/>
      <c r="AJ109" s="914"/>
      <c r="AK109" s="912" t="s">
        <v>285</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286</v>
      </c>
      <c r="BW109" s="913"/>
      <c r="BX109" s="913"/>
      <c r="BY109" s="913"/>
      <c r="BZ109" s="914"/>
      <c r="CA109" s="912" t="s">
        <v>285</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286</v>
      </c>
      <c r="DM109" s="913"/>
      <c r="DN109" s="913"/>
      <c r="DO109" s="913"/>
      <c r="DP109" s="914"/>
      <c r="DQ109" s="912" t="s">
        <v>285</v>
      </c>
      <c r="DR109" s="913"/>
      <c r="DS109" s="913"/>
      <c r="DT109" s="913"/>
      <c r="DU109" s="914"/>
      <c r="DV109" s="912" t="s">
        <v>410</v>
      </c>
      <c r="DW109" s="913"/>
      <c r="DX109" s="913"/>
      <c r="DY109" s="913"/>
      <c r="DZ109" s="915"/>
    </row>
    <row r="110" spans="1:131" s="197" customFormat="1" ht="26.25" customHeight="1" x14ac:dyDescent="0.15">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2846272</v>
      </c>
      <c r="AB110" s="920"/>
      <c r="AC110" s="920"/>
      <c r="AD110" s="920"/>
      <c r="AE110" s="921"/>
      <c r="AF110" s="922">
        <v>2891575</v>
      </c>
      <c r="AG110" s="920"/>
      <c r="AH110" s="920"/>
      <c r="AI110" s="920"/>
      <c r="AJ110" s="921"/>
      <c r="AK110" s="922">
        <v>2613094</v>
      </c>
      <c r="AL110" s="920"/>
      <c r="AM110" s="920"/>
      <c r="AN110" s="920"/>
      <c r="AO110" s="921"/>
      <c r="AP110" s="923">
        <v>37.6</v>
      </c>
      <c r="AQ110" s="924"/>
      <c r="AR110" s="924"/>
      <c r="AS110" s="924"/>
      <c r="AT110" s="925"/>
      <c r="AU110" s="926" t="s">
        <v>61</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22456794</v>
      </c>
      <c r="BR110" s="957"/>
      <c r="BS110" s="957"/>
      <c r="BT110" s="957"/>
      <c r="BU110" s="957"/>
      <c r="BV110" s="957">
        <v>20790581</v>
      </c>
      <c r="BW110" s="957"/>
      <c r="BX110" s="957"/>
      <c r="BY110" s="957"/>
      <c r="BZ110" s="957"/>
      <c r="CA110" s="957">
        <v>19187212</v>
      </c>
      <c r="CB110" s="957"/>
      <c r="CC110" s="957"/>
      <c r="CD110" s="957"/>
      <c r="CE110" s="957"/>
      <c r="CF110" s="971">
        <v>276.3</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416</v>
      </c>
      <c r="DH110" s="957"/>
      <c r="DI110" s="957"/>
      <c r="DJ110" s="957"/>
      <c r="DK110" s="957"/>
      <c r="DL110" s="957" t="s">
        <v>416</v>
      </c>
      <c r="DM110" s="957"/>
      <c r="DN110" s="957"/>
      <c r="DO110" s="957"/>
      <c r="DP110" s="957"/>
      <c r="DQ110" s="957" t="s">
        <v>416</v>
      </c>
      <c r="DR110" s="957"/>
      <c r="DS110" s="957"/>
      <c r="DT110" s="957"/>
      <c r="DU110" s="957"/>
      <c r="DV110" s="958" t="s">
        <v>416</v>
      </c>
      <c r="DW110" s="958"/>
      <c r="DX110" s="958"/>
      <c r="DY110" s="958"/>
      <c r="DZ110" s="959"/>
    </row>
    <row r="111" spans="1:131" s="197" customFormat="1" ht="26.25" customHeight="1" x14ac:dyDescent="0.15">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26986</v>
      </c>
      <c r="BR111" s="950"/>
      <c r="BS111" s="950"/>
      <c r="BT111" s="950"/>
      <c r="BU111" s="950"/>
      <c r="BV111" s="950">
        <v>15665</v>
      </c>
      <c r="BW111" s="950"/>
      <c r="BX111" s="950"/>
      <c r="BY111" s="950"/>
      <c r="BZ111" s="950"/>
      <c r="CA111" s="950">
        <v>9478</v>
      </c>
      <c r="CB111" s="950"/>
      <c r="CC111" s="950"/>
      <c r="CD111" s="950"/>
      <c r="CE111" s="950"/>
      <c r="CF111" s="944">
        <v>0.1</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10210474</v>
      </c>
      <c r="BR112" s="950"/>
      <c r="BS112" s="950"/>
      <c r="BT112" s="950"/>
      <c r="BU112" s="950"/>
      <c r="BV112" s="950">
        <v>9926086</v>
      </c>
      <c r="BW112" s="950"/>
      <c r="BX112" s="950"/>
      <c r="BY112" s="950"/>
      <c r="BZ112" s="950"/>
      <c r="CA112" s="950">
        <v>9699142</v>
      </c>
      <c r="CB112" s="950"/>
      <c r="CC112" s="950"/>
      <c r="CD112" s="950"/>
      <c r="CE112" s="950"/>
      <c r="CF112" s="944">
        <v>139.69999999999999</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926189</v>
      </c>
      <c r="AB113" s="964"/>
      <c r="AC113" s="964"/>
      <c r="AD113" s="964"/>
      <c r="AE113" s="965"/>
      <c r="AF113" s="966">
        <v>876669</v>
      </c>
      <c r="AG113" s="964"/>
      <c r="AH113" s="964"/>
      <c r="AI113" s="964"/>
      <c r="AJ113" s="965"/>
      <c r="AK113" s="966">
        <v>858749</v>
      </c>
      <c r="AL113" s="964"/>
      <c r="AM113" s="964"/>
      <c r="AN113" s="964"/>
      <c r="AO113" s="965"/>
      <c r="AP113" s="967">
        <v>12.4</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v>37250</v>
      </c>
      <c r="BR113" s="950"/>
      <c r="BS113" s="950"/>
      <c r="BT113" s="950"/>
      <c r="BU113" s="950"/>
      <c r="BV113" s="950">
        <v>34653</v>
      </c>
      <c r="BW113" s="950"/>
      <c r="BX113" s="950"/>
      <c r="BY113" s="950"/>
      <c r="BZ113" s="950"/>
      <c r="CA113" s="950">
        <v>32168</v>
      </c>
      <c r="CB113" s="950"/>
      <c r="CC113" s="950"/>
      <c r="CD113" s="950"/>
      <c r="CE113" s="950"/>
      <c r="CF113" s="944">
        <v>0.5</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682</v>
      </c>
      <c r="AB114" s="989"/>
      <c r="AC114" s="989"/>
      <c r="AD114" s="989"/>
      <c r="AE114" s="990"/>
      <c r="AF114" s="991">
        <v>941</v>
      </c>
      <c r="AG114" s="989"/>
      <c r="AH114" s="989"/>
      <c r="AI114" s="989"/>
      <c r="AJ114" s="990"/>
      <c r="AK114" s="991">
        <v>2219</v>
      </c>
      <c r="AL114" s="989"/>
      <c r="AM114" s="989"/>
      <c r="AN114" s="989"/>
      <c r="AO114" s="990"/>
      <c r="AP114" s="992">
        <v>0</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3102732</v>
      </c>
      <c r="BR114" s="950"/>
      <c r="BS114" s="950"/>
      <c r="BT114" s="950"/>
      <c r="BU114" s="950"/>
      <c r="BV114" s="950">
        <v>3052764</v>
      </c>
      <c r="BW114" s="950"/>
      <c r="BX114" s="950"/>
      <c r="BY114" s="950"/>
      <c r="BZ114" s="950"/>
      <c r="CA114" s="950">
        <v>2863916</v>
      </c>
      <c r="CB114" s="950"/>
      <c r="CC114" s="950"/>
      <c r="CD114" s="950"/>
      <c r="CE114" s="950"/>
      <c r="CF114" s="944">
        <v>41.2</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9532</v>
      </c>
      <c r="AB115" s="964"/>
      <c r="AC115" s="964"/>
      <c r="AD115" s="964"/>
      <c r="AE115" s="965"/>
      <c r="AF115" s="966">
        <v>6927</v>
      </c>
      <c r="AG115" s="964"/>
      <c r="AH115" s="964"/>
      <c r="AI115" s="964"/>
      <c r="AJ115" s="965"/>
      <c r="AK115" s="966">
        <v>6861</v>
      </c>
      <c r="AL115" s="964"/>
      <c r="AM115" s="964"/>
      <c r="AN115" s="964"/>
      <c r="AO115" s="965"/>
      <c r="AP115" s="967">
        <v>0.1</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v>16787</v>
      </c>
      <c r="BR115" s="950"/>
      <c r="BS115" s="950"/>
      <c r="BT115" s="950"/>
      <c r="BU115" s="950"/>
      <c r="BV115" s="950">
        <v>16622</v>
      </c>
      <c r="BW115" s="950"/>
      <c r="BX115" s="950"/>
      <c r="BY115" s="950"/>
      <c r="BZ115" s="950"/>
      <c r="CA115" s="950">
        <v>16456</v>
      </c>
      <c r="CB115" s="950"/>
      <c r="CC115" s="950"/>
      <c r="CD115" s="950"/>
      <c r="CE115" s="950"/>
      <c r="CF115" s="944">
        <v>0.2</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x14ac:dyDescent="0.15">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178</v>
      </c>
      <c r="AB116" s="989"/>
      <c r="AC116" s="989"/>
      <c r="AD116" s="989"/>
      <c r="AE116" s="990"/>
      <c r="AF116" s="991">
        <v>69</v>
      </c>
      <c r="AG116" s="989"/>
      <c r="AH116" s="989"/>
      <c r="AI116" s="989"/>
      <c r="AJ116" s="990"/>
      <c r="AK116" s="991">
        <v>33</v>
      </c>
      <c r="AL116" s="989"/>
      <c r="AM116" s="989"/>
      <c r="AN116" s="989"/>
      <c r="AO116" s="990"/>
      <c r="AP116" s="992">
        <v>0</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6061</v>
      </c>
      <c r="DH116" s="989"/>
      <c r="DI116" s="989"/>
      <c r="DJ116" s="989"/>
      <c r="DK116" s="990"/>
      <c r="DL116" s="991">
        <v>5051</v>
      </c>
      <c r="DM116" s="989"/>
      <c r="DN116" s="989"/>
      <c r="DO116" s="989"/>
      <c r="DP116" s="990"/>
      <c r="DQ116" s="991">
        <v>4040</v>
      </c>
      <c r="DR116" s="989"/>
      <c r="DS116" s="989"/>
      <c r="DT116" s="989"/>
      <c r="DU116" s="990"/>
      <c r="DV116" s="992">
        <v>0.1</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3782853</v>
      </c>
      <c r="AB117" s="996"/>
      <c r="AC117" s="996"/>
      <c r="AD117" s="996"/>
      <c r="AE117" s="997"/>
      <c r="AF117" s="995">
        <v>3776181</v>
      </c>
      <c r="AG117" s="996"/>
      <c r="AH117" s="996"/>
      <c r="AI117" s="996"/>
      <c r="AJ117" s="997"/>
      <c r="AK117" s="995">
        <v>3480956</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438</v>
      </c>
      <c r="BR117" s="1016"/>
      <c r="BS117" s="1016"/>
      <c r="BT117" s="1016"/>
      <c r="BU117" s="1016"/>
      <c r="BV117" s="1016" t="s">
        <v>438</v>
      </c>
      <c r="BW117" s="1016"/>
      <c r="BX117" s="1016"/>
      <c r="BY117" s="1016"/>
      <c r="BZ117" s="1016"/>
      <c r="CA117" s="1016" t="s">
        <v>438</v>
      </c>
      <c r="CB117" s="1016"/>
      <c r="CC117" s="1016"/>
      <c r="CD117" s="1016"/>
      <c r="CE117" s="1016"/>
      <c r="CF117" s="944" t="s">
        <v>438</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438</v>
      </c>
      <c r="DH117" s="989"/>
      <c r="DI117" s="989"/>
      <c r="DJ117" s="989"/>
      <c r="DK117" s="990"/>
      <c r="DL117" s="991" t="s">
        <v>438</v>
      </c>
      <c r="DM117" s="989"/>
      <c r="DN117" s="989"/>
      <c r="DO117" s="989"/>
      <c r="DP117" s="990"/>
      <c r="DQ117" s="991" t="s">
        <v>438</v>
      </c>
      <c r="DR117" s="989"/>
      <c r="DS117" s="989"/>
      <c r="DT117" s="989"/>
      <c r="DU117" s="990"/>
      <c r="DV117" s="992" t="s">
        <v>438</v>
      </c>
      <c r="DW117" s="993"/>
      <c r="DX117" s="993"/>
      <c r="DY117" s="993"/>
      <c r="DZ117" s="994"/>
    </row>
    <row r="118" spans="1:130" s="197" customFormat="1" ht="26.25" customHeight="1" x14ac:dyDescent="0.15">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286</v>
      </c>
      <c r="AG118" s="913"/>
      <c r="AH118" s="913"/>
      <c r="AI118" s="913"/>
      <c r="AJ118" s="914"/>
      <c r="AK118" s="912" t="s">
        <v>285</v>
      </c>
      <c r="AL118" s="913"/>
      <c r="AM118" s="913"/>
      <c r="AN118" s="913"/>
      <c r="AO118" s="914"/>
      <c r="AP118" s="1020" t="s">
        <v>410</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440</v>
      </c>
      <c r="BP118" s="1024"/>
      <c r="BQ118" s="1015">
        <v>35851023</v>
      </c>
      <c r="BR118" s="1016"/>
      <c r="BS118" s="1016"/>
      <c r="BT118" s="1016"/>
      <c r="BU118" s="1016"/>
      <c r="BV118" s="1016">
        <v>33836371</v>
      </c>
      <c r="BW118" s="1016"/>
      <c r="BX118" s="1016"/>
      <c r="BY118" s="1016"/>
      <c r="BZ118" s="1016"/>
      <c r="CA118" s="1016">
        <v>31808372</v>
      </c>
      <c r="CB118" s="1016"/>
      <c r="CC118" s="1016"/>
      <c r="CD118" s="1016"/>
      <c r="CE118" s="1016"/>
      <c r="CF118" s="1017"/>
      <c r="CG118" s="1018"/>
      <c r="CH118" s="1018"/>
      <c r="CI118" s="1018"/>
      <c r="CJ118" s="1019"/>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438</v>
      </c>
      <c r="DH118" s="989"/>
      <c r="DI118" s="989"/>
      <c r="DJ118" s="989"/>
      <c r="DK118" s="990"/>
      <c r="DL118" s="991" t="s">
        <v>438</v>
      </c>
      <c r="DM118" s="989"/>
      <c r="DN118" s="989"/>
      <c r="DO118" s="989"/>
      <c r="DP118" s="990"/>
      <c r="DQ118" s="991" t="s">
        <v>438</v>
      </c>
      <c r="DR118" s="989"/>
      <c r="DS118" s="989"/>
      <c r="DT118" s="989"/>
      <c r="DU118" s="990"/>
      <c r="DV118" s="992" t="s">
        <v>438</v>
      </c>
      <c r="DW118" s="993"/>
      <c r="DX118" s="993"/>
      <c r="DY118" s="993"/>
      <c r="DZ118" s="994"/>
    </row>
    <row r="119" spans="1:130" s="197" customFormat="1" ht="26.25" customHeight="1" x14ac:dyDescent="0.15">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438</v>
      </c>
      <c r="AB119" s="920"/>
      <c r="AC119" s="920"/>
      <c r="AD119" s="920"/>
      <c r="AE119" s="921"/>
      <c r="AF119" s="922" t="s">
        <v>438</v>
      </c>
      <c r="AG119" s="920"/>
      <c r="AH119" s="920"/>
      <c r="AI119" s="920"/>
      <c r="AJ119" s="921"/>
      <c r="AK119" s="922" t="s">
        <v>438</v>
      </c>
      <c r="AL119" s="920"/>
      <c r="AM119" s="920"/>
      <c r="AN119" s="920"/>
      <c r="AO119" s="921"/>
      <c r="AP119" s="923" t="s">
        <v>438</v>
      </c>
      <c r="AQ119" s="924"/>
      <c r="AR119" s="924"/>
      <c r="AS119" s="924"/>
      <c r="AT119" s="925"/>
      <c r="AU119" s="1007" t="s">
        <v>442</v>
      </c>
      <c r="AV119" s="1008"/>
      <c r="AW119" s="1008"/>
      <c r="AX119" s="1008"/>
      <c r="AY119" s="1009"/>
      <c r="AZ119" s="970" t="s">
        <v>443</v>
      </c>
      <c r="BA119" s="917"/>
      <c r="BB119" s="917"/>
      <c r="BC119" s="917"/>
      <c r="BD119" s="917"/>
      <c r="BE119" s="917"/>
      <c r="BF119" s="917"/>
      <c r="BG119" s="917"/>
      <c r="BH119" s="917"/>
      <c r="BI119" s="917"/>
      <c r="BJ119" s="917"/>
      <c r="BK119" s="917"/>
      <c r="BL119" s="917"/>
      <c r="BM119" s="917"/>
      <c r="BN119" s="917"/>
      <c r="BO119" s="917"/>
      <c r="BP119" s="918"/>
      <c r="BQ119" s="956">
        <v>1897636</v>
      </c>
      <c r="BR119" s="957"/>
      <c r="BS119" s="957"/>
      <c r="BT119" s="957"/>
      <c r="BU119" s="957"/>
      <c r="BV119" s="957">
        <v>2024781</v>
      </c>
      <c r="BW119" s="957"/>
      <c r="BX119" s="957"/>
      <c r="BY119" s="957"/>
      <c r="BZ119" s="957"/>
      <c r="CA119" s="957">
        <v>2521402</v>
      </c>
      <c r="CB119" s="957"/>
      <c r="CC119" s="957"/>
      <c r="CD119" s="957"/>
      <c r="CE119" s="957"/>
      <c r="CF119" s="971">
        <v>36.299999999999997</v>
      </c>
      <c r="CG119" s="972"/>
      <c r="CH119" s="972"/>
      <c r="CI119" s="972"/>
      <c r="CJ119" s="972"/>
      <c r="CK119" s="977"/>
      <c r="CL119" s="978"/>
      <c r="CM119" s="1034" t="s">
        <v>444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20925</v>
      </c>
      <c r="DH119" s="1028"/>
      <c r="DI119" s="1028"/>
      <c r="DJ119" s="1028"/>
      <c r="DK119" s="1029"/>
      <c r="DL119" s="1030">
        <v>10614</v>
      </c>
      <c r="DM119" s="1028"/>
      <c r="DN119" s="1028"/>
      <c r="DO119" s="1028"/>
      <c r="DP119" s="1029"/>
      <c r="DQ119" s="1030">
        <v>5438</v>
      </c>
      <c r="DR119" s="1028"/>
      <c r="DS119" s="1028"/>
      <c r="DT119" s="1028"/>
      <c r="DU119" s="1029"/>
      <c r="DV119" s="1031">
        <v>0.1</v>
      </c>
      <c r="DW119" s="1032"/>
      <c r="DX119" s="1032"/>
      <c r="DY119" s="1032"/>
      <c r="DZ119" s="1033"/>
    </row>
    <row r="120" spans="1:130" s="197" customFormat="1" ht="26.25" customHeight="1" x14ac:dyDescent="0.15">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438</v>
      </c>
      <c r="AB120" s="989"/>
      <c r="AC120" s="989"/>
      <c r="AD120" s="989"/>
      <c r="AE120" s="990"/>
      <c r="AF120" s="991" t="s">
        <v>438</v>
      </c>
      <c r="AG120" s="989"/>
      <c r="AH120" s="989"/>
      <c r="AI120" s="989"/>
      <c r="AJ120" s="990"/>
      <c r="AK120" s="991" t="s">
        <v>438</v>
      </c>
      <c r="AL120" s="989"/>
      <c r="AM120" s="989"/>
      <c r="AN120" s="989"/>
      <c r="AO120" s="990"/>
      <c r="AP120" s="992" t="s">
        <v>438</v>
      </c>
      <c r="AQ120" s="993"/>
      <c r="AR120" s="993"/>
      <c r="AS120" s="993"/>
      <c r="AT120" s="994"/>
      <c r="AU120" s="1010"/>
      <c r="AV120" s="1011"/>
      <c r="AW120" s="1011"/>
      <c r="AX120" s="1011"/>
      <c r="AY120" s="1012"/>
      <c r="AZ120" s="979" t="s">
        <v>445</v>
      </c>
      <c r="BA120" s="980"/>
      <c r="BB120" s="980"/>
      <c r="BC120" s="980"/>
      <c r="BD120" s="980"/>
      <c r="BE120" s="980"/>
      <c r="BF120" s="980"/>
      <c r="BG120" s="980"/>
      <c r="BH120" s="980"/>
      <c r="BI120" s="980"/>
      <c r="BJ120" s="980"/>
      <c r="BK120" s="980"/>
      <c r="BL120" s="980"/>
      <c r="BM120" s="980"/>
      <c r="BN120" s="980"/>
      <c r="BO120" s="980"/>
      <c r="BP120" s="981"/>
      <c r="BQ120" s="949">
        <v>375626</v>
      </c>
      <c r="BR120" s="950"/>
      <c r="BS120" s="950"/>
      <c r="BT120" s="950"/>
      <c r="BU120" s="950"/>
      <c r="BV120" s="950">
        <v>301748</v>
      </c>
      <c r="BW120" s="950"/>
      <c r="BX120" s="950"/>
      <c r="BY120" s="950"/>
      <c r="BZ120" s="950"/>
      <c r="CA120" s="950">
        <v>281078</v>
      </c>
      <c r="CB120" s="950"/>
      <c r="CC120" s="950"/>
      <c r="CD120" s="950"/>
      <c r="CE120" s="950"/>
      <c r="CF120" s="944">
        <v>4</v>
      </c>
      <c r="CG120" s="945"/>
      <c r="CH120" s="945"/>
      <c r="CI120" s="945"/>
      <c r="CJ120" s="945"/>
      <c r="CK120" s="1043" t="s">
        <v>446</v>
      </c>
      <c r="CL120" s="1044"/>
      <c r="CM120" s="1044"/>
      <c r="CN120" s="1044"/>
      <c r="CO120" s="1045"/>
      <c r="CP120" s="1051" t="s">
        <v>447</v>
      </c>
      <c r="CQ120" s="1052"/>
      <c r="CR120" s="1052"/>
      <c r="CS120" s="1052"/>
      <c r="CT120" s="1052"/>
      <c r="CU120" s="1052"/>
      <c r="CV120" s="1052"/>
      <c r="CW120" s="1052"/>
      <c r="CX120" s="1052"/>
      <c r="CY120" s="1052"/>
      <c r="CZ120" s="1052"/>
      <c r="DA120" s="1052"/>
      <c r="DB120" s="1052"/>
      <c r="DC120" s="1052"/>
      <c r="DD120" s="1052"/>
      <c r="DE120" s="1052"/>
      <c r="DF120" s="1053"/>
      <c r="DG120" s="956">
        <v>6268713</v>
      </c>
      <c r="DH120" s="957"/>
      <c r="DI120" s="957"/>
      <c r="DJ120" s="957"/>
      <c r="DK120" s="957"/>
      <c r="DL120" s="957">
        <v>5819334</v>
      </c>
      <c r="DM120" s="957"/>
      <c r="DN120" s="957"/>
      <c r="DO120" s="957"/>
      <c r="DP120" s="957"/>
      <c r="DQ120" s="957">
        <v>5418655</v>
      </c>
      <c r="DR120" s="957"/>
      <c r="DS120" s="957"/>
      <c r="DT120" s="957"/>
      <c r="DU120" s="957"/>
      <c r="DV120" s="958">
        <v>78</v>
      </c>
      <c r="DW120" s="958"/>
      <c r="DX120" s="958"/>
      <c r="DY120" s="958"/>
      <c r="DZ120" s="959"/>
    </row>
    <row r="121" spans="1:130" s="197" customFormat="1" ht="26.25" customHeight="1" x14ac:dyDescent="0.15">
      <c r="A121" s="1005"/>
      <c r="B121" s="976"/>
      <c r="C121" s="1040" t="s">
        <v>448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438</v>
      </c>
      <c r="AB121" s="989"/>
      <c r="AC121" s="989"/>
      <c r="AD121" s="989"/>
      <c r="AE121" s="990"/>
      <c r="AF121" s="991" t="s">
        <v>438</v>
      </c>
      <c r="AG121" s="989"/>
      <c r="AH121" s="989"/>
      <c r="AI121" s="989"/>
      <c r="AJ121" s="990"/>
      <c r="AK121" s="991" t="s">
        <v>438</v>
      </c>
      <c r="AL121" s="989"/>
      <c r="AM121" s="989"/>
      <c r="AN121" s="989"/>
      <c r="AO121" s="990"/>
      <c r="AP121" s="992" t="s">
        <v>438</v>
      </c>
      <c r="AQ121" s="993"/>
      <c r="AR121" s="993"/>
      <c r="AS121" s="993"/>
      <c r="AT121" s="994"/>
      <c r="AU121" s="1010"/>
      <c r="AV121" s="1011"/>
      <c r="AW121" s="1011"/>
      <c r="AX121" s="1011"/>
      <c r="AY121" s="1012"/>
      <c r="AZ121" s="1025" t="s">
        <v>449</v>
      </c>
      <c r="BA121" s="1001"/>
      <c r="BB121" s="1001"/>
      <c r="BC121" s="1001"/>
      <c r="BD121" s="1001"/>
      <c r="BE121" s="1001"/>
      <c r="BF121" s="1001"/>
      <c r="BG121" s="1001"/>
      <c r="BH121" s="1001"/>
      <c r="BI121" s="1001"/>
      <c r="BJ121" s="1001"/>
      <c r="BK121" s="1001"/>
      <c r="BL121" s="1001"/>
      <c r="BM121" s="1001"/>
      <c r="BN121" s="1001"/>
      <c r="BO121" s="1001"/>
      <c r="BP121" s="1002"/>
      <c r="BQ121" s="1015">
        <v>21331721</v>
      </c>
      <c r="BR121" s="1016"/>
      <c r="BS121" s="1016"/>
      <c r="BT121" s="1016"/>
      <c r="BU121" s="1016"/>
      <c r="BV121" s="1016">
        <v>20907811</v>
      </c>
      <c r="BW121" s="1016"/>
      <c r="BX121" s="1016"/>
      <c r="BY121" s="1016"/>
      <c r="BZ121" s="1016"/>
      <c r="CA121" s="1016">
        <v>19750216</v>
      </c>
      <c r="CB121" s="1016"/>
      <c r="CC121" s="1016"/>
      <c r="CD121" s="1016"/>
      <c r="CE121" s="1016"/>
      <c r="CF121" s="1054">
        <v>284.39999999999998</v>
      </c>
      <c r="CG121" s="1055"/>
      <c r="CH121" s="1055"/>
      <c r="CI121" s="1055"/>
      <c r="CJ121" s="1055"/>
      <c r="CK121" s="1046"/>
      <c r="CL121" s="1047"/>
      <c r="CM121" s="1047"/>
      <c r="CN121" s="1047"/>
      <c r="CO121" s="1048"/>
      <c r="CP121" s="1037" t="s">
        <v>450</v>
      </c>
      <c r="CQ121" s="1038"/>
      <c r="CR121" s="1038"/>
      <c r="CS121" s="1038"/>
      <c r="CT121" s="1038"/>
      <c r="CU121" s="1038"/>
      <c r="CV121" s="1038"/>
      <c r="CW121" s="1038"/>
      <c r="CX121" s="1038"/>
      <c r="CY121" s="1038"/>
      <c r="CZ121" s="1038"/>
      <c r="DA121" s="1038"/>
      <c r="DB121" s="1038"/>
      <c r="DC121" s="1038"/>
      <c r="DD121" s="1038"/>
      <c r="DE121" s="1038"/>
      <c r="DF121" s="1039"/>
      <c r="DG121" s="949">
        <v>3695723</v>
      </c>
      <c r="DH121" s="950"/>
      <c r="DI121" s="950"/>
      <c r="DJ121" s="950"/>
      <c r="DK121" s="950"/>
      <c r="DL121" s="950">
        <v>4074288</v>
      </c>
      <c r="DM121" s="950"/>
      <c r="DN121" s="950"/>
      <c r="DO121" s="950"/>
      <c r="DP121" s="950"/>
      <c r="DQ121" s="950">
        <v>4252436</v>
      </c>
      <c r="DR121" s="950"/>
      <c r="DS121" s="950"/>
      <c r="DT121" s="950"/>
      <c r="DU121" s="950"/>
      <c r="DV121" s="951">
        <v>61.2</v>
      </c>
      <c r="DW121" s="951"/>
      <c r="DX121" s="951"/>
      <c r="DY121" s="951"/>
      <c r="DZ121" s="952"/>
    </row>
    <row r="122" spans="1:130" s="197" customFormat="1" ht="26.25" customHeight="1" x14ac:dyDescent="0.15">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438</v>
      </c>
      <c r="AB122" s="989"/>
      <c r="AC122" s="989"/>
      <c r="AD122" s="989"/>
      <c r="AE122" s="990"/>
      <c r="AF122" s="991" t="s">
        <v>438</v>
      </c>
      <c r="AG122" s="989"/>
      <c r="AH122" s="989"/>
      <c r="AI122" s="989"/>
      <c r="AJ122" s="990"/>
      <c r="AK122" s="991" t="s">
        <v>438</v>
      </c>
      <c r="AL122" s="989"/>
      <c r="AM122" s="989"/>
      <c r="AN122" s="989"/>
      <c r="AO122" s="990"/>
      <c r="AP122" s="992" t="s">
        <v>438</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451</v>
      </c>
      <c r="BP122" s="1024"/>
      <c r="BQ122" s="1064">
        <v>23604983</v>
      </c>
      <c r="BR122" s="1065"/>
      <c r="BS122" s="1065"/>
      <c r="BT122" s="1065"/>
      <c r="BU122" s="1065"/>
      <c r="BV122" s="1065">
        <v>23234340</v>
      </c>
      <c r="BW122" s="1065"/>
      <c r="BX122" s="1065"/>
      <c r="BY122" s="1065"/>
      <c r="BZ122" s="1065"/>
      <c r="CA122" s="1065">
        <v>22552696</v>
      </c>
      <c r="CB122" s="1065"/>
      <c r="CC122" s="1065"/>
      <c r="CD122" s="1065"/>
      <c r="CE122" s="1065"/>
      <c r="CF122" s="1017"/>
      <c r="CG122" s="1018"/>
      <c r="CH122" s="1018"/>
      <c r="CI122" s="1018"/>
      <c r="CJ122" s="1019"/>
      <c r="CK122" s="1046"/>
      <c r="CL122" s="1047"/>
      <c r="CM122" s="1047"/>
      <c r="CN122" s="1047"/>
      <c r="CO122" s="1048"/>
      <c r="CP122" s="1037" t="s">
        <v>384</v>
      </c>
      <c r="CQ122" s="1038"/>
      <c r="CR122" s="1038"/>
      <c r="CS122" s="1038"/>
      <c r="CT122" s="1038"/>
      <c r="CU122" s="1038"/>
      <c r="CV122" s="1038"/>
      <c r="CW122" s="1038"/>
      <c r="CX122" s="1038"/>
      <c r="CY122" s="1038"/>
      <c r="CZ122" s="1038"/>
      <c r="DA122" s="1038"/>
      <c r="DB122" s="1038"/>
      <c r="DC122" s="1038"/>
      <c r="DD122" s="1038"/>
      <c r="DE122" s="1038"/>
      <c r="DF122" s="1039"/>
      <c r="DG122" s="949">
        <v>246038</v>
      </c>
      <c r="DH122" s="950"/>
      <c r="DI122" s="950"/>
      <c r="DJ122" s="950"/>
      <c r="DK122" s="950"/>
      <c r="DL122" s="950">
        <v>32464</v>
      </c>
      <c r="DM122" s="950"/>
      <c r="DN122" s="950"/>
      <c r="DO122" s="950"/>
      <c r="DP122" s="950"/>
      <c r="DQ122" s="950">
        <v>28051</v>
      </c>
      <c r="DR122" s="950"/>
      <c r="DS122" s="950"/>
      <c r="DT122" s="950"/>
      <c r="DU122" s="950"/>
      <c r="DV122" s="951">
        <v>0.4</v>
      </c>
      <c r="DW122" s="951"/>
      <c r="DX122" s="951"/>
      <c r="DY122" s="951"/>
      <c r="DZ122" s="952"/>
    </row>
    <row r="123" spans="1:130" s="197" customFormat="1" ht="26.25" customHeight="1" thickBot="1" x14ac:dyDescent="0.2">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3259</v>
      </c>
      <c r="AB123" s="989"/>
      <c r="AC123" s="989"/>
      <c r="AD123" s="989"/>
      <c r="AE123" s="990"/>
      <c r="AF123" s="991">
        <v>1010</v>
      </c>
      <c r="AG123" s="989"/>
      <c r="AH123" s="989"/>
      <c r="AI123" s="989"/>
      <c r="AJ123" s="990"/>
      <c r="AK123" s="991">
        <v>1010</v>
      </c>
      <c r="AL123" s="989"/>
      <c r="AM123" s="989"/>
      <c r="AN123" s="989"/>
      <c r="AO123" s="990"/>
      <c r="AP123" s="992">
        <v>0</v>
      </c>
      <c r="AQ123" s="993"/>
      <c r="AR123" s="993"/>
      <c r="AS123" s="993"/>
      <c r="AT123" s="994"/>
      <c r="AU123" s="1061" t="s">
        <v>452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172.4</v>
      </c>
      <c r="BR123" s="1057"/>
      <c r="BS123" s="1057"/>
      <c r="BT123" s="1057"/>
      <c r="BU123" s="1057"/>
      <c r="BV123" s="1057">
        <v>154</v>
      </c>
      <c r="BW123" s="1057"/>
      <c r="BX123" s="1057"/>
      <c r="BY123" s="1057"/>
      <c r="BZ123" s="1057"/>
      <c r="CA123" s="1057">
        <v>133.19999999999999</v>
      </c>
      <c r="CB123" s="1057"/>
      <c r="CC123" s="1057"/>
      <c r="CD123" s="1057"/>
      <c r="CE123" s="1057"/>
      <c r="CF123" s="1058"/>
      <c r="CG123" s="1059"/>
      <c r="CH123" s="1059"/>
      <c r="CI123" s="1059"/>
      <c r="CJ123" s="1060"/>
      <c r="CK123" s="1046"/>
      <c r="CL123" s="1047"/>
      <c r="CM123" s="1047"/>
      <c r="CN123" s="1047"/>
      <c r="CO123" s="1048"/>
      <c r="CP123" s="1037" t="s">
        <v>453</v>
      </c>
      <c r="CQ123" s="1038"/>
      <c r="CR123" s="1038"/>
      <c r="CS123" s="1038"/>
      <c r="CT123" s="1038"/>
      <c r="CU123" s="1038"/>
      <c r="CV123" s="1038"/>
      <c r="CW123" s="1038"/>
      <c r="CX123" s="1038"/>
      <c r="CY123" s="1038"/>
      <c r="CZ123" s="1038"/>
      <c r="DA123" s="1038"/>
      <c r="DB123" s="1038"/>
      <c r="DC123" s="1038"/>
      <c r="DD123" s="1038"/>
      <c r="DE123" s="1038"/>
      <c r="DF123" s="1039"/>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7" customFormat="1" ht="26.25" customHeight="1" x14ac:dyDescent="0.15">
      <c r="A124" s="1005"/>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454</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x14ac:dyDescent="0.2">
      <c r="A125" s="1005"/>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455</v>
      </c>
      <c r="CL125" s="1044"/>
      <c r="CM125" s="1044"/>
      <c r="CN125" s="1044"/>
      <c r="CO125" s="1045"/>
      <c r="CP125" s="970" t="s">
        <v>456</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x14ac:dyDescent="0.15">
      <c r="A126" s="1005"/>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5132</v>
      </c>
      <c r="AB126" s="989"/>
      <c r="AC126" s="989"/>
      <c r="AD126" s="989"/>
      <c r="AE126" s="990"/>
      <c r="AF126" s="991">
        <v>5327</v>
      </c>
      <c r="AG126" s="989"/>
      <c r="AH126" s="989"/>
      <c r="AI126" s="989"/>
      <c r="AJ126" s="990"/>
      <c r="AK126" s="991">
        <v>5438</v>
      </c>
      <c r="AL126" s="989"/>
      <c r="AM126" s="989"/>
      <c r="AN126" s="989"/>
      <c r="AO126" s="990"/>
      <c r="AP126" s="992">
        <v>0.1</v>
      </c>
      <c r="AQ126" s="993"/>
      <c r="AR126" s="993"/>
      <c r="AS126" s="993"/>
      <c r="AT126" s="994"/>
      <c r="AU126" s="233"/>
      <c r="AV126" s="233"/>
      <c r="AW126" s="233"/>
      <c r="AX126" s="1066" t="s">
        <v>457</v>
      </c>
      <c r="AY126" s="1067"/>
      <c r="AZ126" s="1067"/>
      <c r="BA126" s="1067"/>
      <c r="BB126" s="1067"/>
      <c r="BC126" s="1067"/>
      <c r="BD126" s="1067"/>
      <c r="BE126" s="1068"/>
      <c r="BF126" s="1082" t="s">
        <v>458</v>
      </c>
      <c r="BG126" s="1067"/>
      <c r="BH126" s="1067"/>
      <c r="BI126" s="1067"/>
      <c r="BJ126" s="1067"/>
      <c r="BK126" s="1067"/>
      <c r="BL126" s="1068"/>
      <c r="BM126" s="1082" t="s">
        <v>459</v>
      </c>
      <c r="BN126" s="1067"/>
      <c r="BO126" s="1067"/>
      <c r="BP126" s="1067"/>
      <c r="BQ126" s="1067"/>
      <c r="BR126" s="1067"/>
      <c r="BS126" s="1068"/>
      <c r="BT126" s="1082" t="s">
        <v>460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461</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x14ac:dyDescent="0.2">
      <c r="A127" s="1006"/>
      <c r="B127" s="978"/>
      <c r="C127" s="1034" t="s">
        <v>462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1141</v>
      </c>
      <c r="AB127" s="989"/>
      <c r="AC127" s="989"/>
      <c r="AD127" s="989"/>
      <c r="AE127" s="990"/>
      <c r="AF127" s="991">
        <v>590</v>
      </c>
      <c r="AG127" s="989"/>
      <c r="AH127" s="989"/>
      <c r="AI127" s="989"/>
      <c r="AJ127" s="990"/>
      <c r="AK127" s="991">
        <v>413</v>
      </c>
      <c r="AL127" s="989"/>
      <c r="AM127" s="989"/>
      <c r="AN127" s="989"/>
      <c r="AO127" s="990"/>
      <c r="AP127" s="992">
        <v>0</v>
      </c>
      <c r="AQ127" s="993"/>
      <c r="AR127" s="993"/>
      <c r="AS127" s="993"/>
      <c r="AT127" s="994"/>
      <c r="AU127" s="233"/>
      <c r="AV127" s="233"/>
      <c r="AW127" s="233"/>
      <c r="AX127" s="916" t="s">
        <v>463</v>
      </c>
      <c r="AY127" s="917"/>
      <c r="AZ127" s="917"/>
      <c r="BA127" s="917"/>
      <c r="BB127" s="917"/>
      <c r="BC127" s="917"/>
      <c r="BD127" s="917"/>
      <c r="BE127" s="918"/>
      <c r="BF127" s="1071" t="s">
        <v>110</v>
      </c>
      <c r="BG127" s="1072"/>
      <c r="BH127" s="1072"/>
      <c r="BI127" s="1072"/>
      <c r="BJ127" s="1072"/>
      <c r="BK127" s="1072"/>
      <c r="BL127" s="1081"/>
      <c r="BM127" s="1071">
        <v>13.38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464</v>
      </c>
      <c r="CQ127" s="1075"/>
      <c r="CR127" s="1075"/>
      <c r="CS127" s="1075"/>
      <c r="CT127" s="1075"/>
      <c r="CU127" s="1075"/>
      <c r="CV127" s="1075"/>
      <c r="CW127" s="1075"/>
      <c r="CX127" s="1075"/>
      <c r="CY127" s="1075"/>
      <c r="CZ127" s="1075"/>
      <c r="DA127" s="1075"/>
      <c r="DB127" s="1075"/>
      <c r="DC127" s="1075"/>
      <c r="DD127" s="1075"/>
      <c r="DE127" s="1075"/>
      <c r="DF127" s="1076"/>
      <c r="DG127" s="1077">
        <v>16787</v>
      </c>
      <c r="DH127" s="1078"/>
      <c r="DI127" s="1078"/>
      <c r="DJ127" s="1078"/>
      <c r="DK127" s="1078"/>
      <c r="DL127" s="1078">
        <v>16622</v>
      </c>
      <c r="DM127" s="1078"/>
      <c r="DN127" s="1078"/>
      <c r="DO127" s="1078"/>
      <c r="DP127" s="1078"/>
      <c r="DQ127" s="1078">
        <v>16456</v>
      </c>
      <c r="DR127" s="1078"/>
      <c r="DS127" s="1078"/>
      <c r="DT127" s="1078"/>
      <c r="DU127" s="1078"/>
      <c r="DV127" s="1079">
        <v>0.2</v>
      </c>
      <c r="DW127" s="1079"/>
      <c r="DX127" s="1079"/>
      <c r="DY127" s="1079"/>
      <c r="DZ127" s="1080"/>
    </row>
    <row r="128" spans="1:130" s="197" customFormat="1" ht="26.25" customHeight="1" x14ac:dyDescent="0.15">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49730</v>
      </c>
      <c r="AB128" s="1120"/>
      <c r="AC128" s="1120"/>
      <c r="AD128" s="1120"/>
      <c r="AE128" s="1121"/>
      <c r="AF128" s="1122">
        <v>46635</v>
      </c>
      <c r="AG128" s="1120"/>
      <c r="AH128" s="1120"/>
      <c r="AI128" s="1120"/>
      <c r="AJ128" s="1121"/>
      <c r="AK128" s="1122">
        <v>51333</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468</v>
      </c>
      <c r="BG128" s="1097"/>
      <c r="BH128" s="1097"/>
      <c r="BI128" s="1097"/>
      <c r="BJ128" s="1097"/>
      <c r="BK128" s="1097"/>
      <c r="BL128" s="1098"/>
      <c r="BM128" s="1096">
        <v>18.38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9625766</v>
      </c>
      <c r="AB129" s="989"/>
      <c r="AC129" s="989"/>
      <c r="AD129" s="989"/>
      <c r="AE129" s="990"/>
      <c r="AF129" s="991">
        <v>9472758</v>
      </c>
      <c r="AG129" s="989"/>
      <c r="AH129" s="989"/>
      <c r="AI129" s="989"/>
      <c r="AJ129" s="990"/>
      <c r="AK129" s="991">
        <v>9706437</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14.4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2523816</v>
      </c>
      <c r="AB130" s="989"/>
      <c r="AC130" s="989"/>
      <c r="AD130" s="989"/>
      <c r="AE130" s="990"/>
      <c r="AF130" s="991">
        <v>2588927</v>
      </c>
      <c r="AG130" s="989"/>
      <c r="AH130" s="989"/>
      <c r="AI130" s="989"/>
      <c r="AJ130" s="990"/>
      <c r="AK130" s="991">
        <v>2761180</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v>133.19999999999999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7101950</v>
      </c>
      <c r="AB131" s="1028"/>
      <c r="AC131" s="1028"/>
      <c r="AD131" s="1028"/>
      <c r="AE131" s="1029"/>
      <c r="AF131" s="1030">
        <v>6883831</v>
      </c>
      <c r="AG131" s="1028"/>
      <c r="AH131" s="1028"/>
      <c r="AI131" s="1028"/>
      <c r="AJ131" s="1029"/>
      <c r="AK131" s="1030">
        <v>6945257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17.027816300000001</v>
      </c>
      <c r="AB132" s="1134"/>
      <c r="AC132" s="1134"/>
      <c r="AD132" s="1134"/>
      <c r="AE132" s="1135"/>
      <c r="AF132" s="1136">
        <v>16.569538099999999</v>
      </c>
      <c r="AG132" s="1134"/>
      <c r="AH132" s="1134"/>
      <c r="AI132" s="1134"/>
      <c r="AJ132" s="1135"/>
      <c r="AK132" s="1136">
        <v>9.6244530620000006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17.399999999999999</v>
      </c>
      <c r="AB133" s="1141"/>
      <c r="AC133" s="1141"/>
      <c r="AD133" s="1141"/>
      <c r="AE133" s="1142"/>
      <c r="AF133" s="1140">
        <v>16.7</v>
      </c>
      <c r="AG133" s="1141"/>
      <c r="AH133" s="1141"/>
      <c r="AI133" s="1141"/>
      <c r="AJ133" s="1142"/>
      <c r="AK133" s="1140">
        <v>14.4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05"/>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3"/>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7" t="s">
        <v>480</v>
      </c>
      <c r="L7" s="254"/>
      <c r="M7" s="255" t="s">
        <v>481</v>
      </c>
      <c r="N7" s="256"/>
    </row>
    <row r="8" spans="1:16" x14ac:dyDescent="0.15">
      <c r="A8" s="248"/>
      <c r="B8" s="244"/>
      <c r="C8" s="244"/>
      <c r="D8" s="244"/>
      <c r="E8" s="244"/>
      <c r="F8" s="244"/>
      <c r="G8" s="257"/>
      <c r="H8" s="258"/>
      <c r="I8" s="258"/>
      <c r="J8" s="259"/>
      <c r="K8" s="1148"/>
      <c r="L8" s="260" t="s">
        <v>482</v>
      </c>
      <c r="M8" s="261" t="s">
        <v>483</v>
      </c>
      <c r="N8" s="262" t="s">
        <v>484</v>
      </c>
    </row>
    <row r="9" spans="1:16" x14ac:dyDescent="0.15">
      <c r="A9" s="248"/>
      <c r="B9" s="244"/>
      <c r="C9" s="244"/>
      <c r="D9" s="244"/>
      <c r="E9" s="244"/>
      <c r="F9" s="244"/>
      <c r="G9" s="1149" t="s">
        <v>485</v>
      </c>
      <c r="H9" s="1150"/>
      <c r="I9" s="1150"/>
      <c r="J9" s="1151"/>
      <c r="K9" s="263">
        <v>2164391</v>
      </c>
      <c r="L9" s="264">
        <v>178330</v>
      </c>
      <c r="M9" s="265">
        <v>83939</v>
      </c>
      <c r="N9" s="266">
        <v>112.5</v>
      </c>
    </row>
    <row r="10" spans="1:16" x14ac:dyDescent="0.15">
      <c r="A10" s="248"/>
      <c r="B10" s="244"/>
      <c r="C10" s="244"/>
      <c r="D10" s="244"/>
      <c r="E10" s="244"/>
      <c r="F10" s="244"/>
      <c r="G10" s="1149" t="s">
        <v>486</v>
      </c>
      <c r="H10" s="1150"/>
      <c r="I10" s="1150"/>
      <c r="J10" s="1151"/>
      <c r="K10" s="267">
        <v>190563</v>
      </c>
      <c r="L10" s="268">
        <v>15701</v>
      </c>
      <c r="M10" s="269">
        <v>8976</v>
      </c>
      <c r="N10" s="270">
        <v>74.900000000000006</v>
      </c>
    </row>
    <row r="11" spans="1:16" ht="13.5" customHeight="1" x14ac:dyDescent="0.15">
      <c r="A11" s="248"/>
      <c r="B11" s="244"/>
      <c r="C11" s="244"/>
      <c r="D11" s="244"/>
      <c r="E11" s="244"/>
      <c r="F11" s="244"/>
      <c r="G11" s="1149" t="s">
        <v>487</v>
      </c>
      <c r="H11" s="1150"/>
      <c r="I11" s="1150"/>
      <c r="J11" s="1151"/>
      <c r="K11" s="267">
        <v>24904</v>
      </c>
      <c r="L11" s="268">
        <v>2052</v>
      </c>
      <c r="M11" s="269">
        <v>13172</v>
      </c>
      <c r="N11" s="270">
        <v>-84.4</v>
      </c>
    </row>
    <row r="12" spans="1:16" ht="13.5" customHeight="1" x14ac:dyDescent="0.15">
      <c r="A12" s="248"/>
      <c r="B12" s="244"/>
      <c r="C12" s="244"/>
      <c r="D12" s="244"/>
      <c r="E12" s="244"/>
      <c r="F12" s="244"/>
      <c r="G12" s="1149" t="s">
        <v>488</v>
      </c>
      <c r="H12" s="1150"/>
      <c r="I12" s="1150"/>
      <c r="J12" s="1151"/>
      <c r="K12" s="267" t="s">
        <v>489</v>
      </c>
      <c r="L12" s="268" t="s">
        <v>489</v>
      </c>
      <c r="M12" s="269">
        <v>634</v>
      </c>
      <c r="N12" s="270" t="s">
        <v>489</v>
      </c>
    </row>
    <row r="13" spans="1:16" ht="13.5" customHeight="1" x14ac:dyDescent="0.15">
      <c r="A13" s="248"/>
      <c r="B13" s="244"/>
      <c r="C13" s="244"/>
      <c r="D13" s="244"/>
      <c r="E13" s="244"/>
      <c r="F13" s="244"/>
      <c r="G13" s="1149" t="s">
        <v>490</v>
      </c>
      <c r="H13" s="1150"/>
      <c r="I13" s="1150"/>
      <c r="J13" s="1151"/>
      <c r="K13" s="267" t="s">
        <v>489</v>
      </c>
      <c r="L13" s="268" t="s">
        <v>489</v>
      </c>
      <c r="M13" s="269">
        <v>21</v>
      </c>
      <c r="N13" s="270" t="s">
        <v>489</v>
      </c>
    </row>
    <row r="14" spans="1:16" ht="13.5" customHeight="1" x14ac:dyDescent="0.15">
      <c r="A14" s="248"/>
      <c r="B14" s="244"/>
      <c r="C14" s="244"/>
      <c r="D14" s="244"/>
      <c r="E14" s="244"/>
      <c r="F14" s="244"/>
      <c r="G14" s="1149" t="s">
        <v>491</v>
      </c>
      <c r="H14" s="1150"/>
      <c r="I14" s="1150"/>
      <c r="J14" s="1151"/>
      <c r="K14" s="267">
        <v>149553</v>
      </c>
      <c r="L14" s="268">
        <v>12322</v>
      </c>
      <c r="M14" s="269">
        <v>3872</v>
      </c>
      <c r="N14" s="270">
        <v>218.2</v>
      </c>
    </row>
    <row r="15" spans="1:16" ht="13.5" customHeight="1" x14ac:dyDescent="0.15">
      <c r="A15" s="248"/>
      <c r="B15" s="244"/>
      <c r="C15" s="244"/>
      <c r="D15" s="244"/>
      <c r="E15" s="244"/>
      <c r="F15" s="244"/>
      <c r="G15" s="1149" t="s">
        <v>492</v>
      </c>
      <c r="H15" s="1150"/>
      <c r="I15" s="1150"/>
      <c r="J15" s="1151"/>
      <c r="K15" s="267">
        <v>6016</v>
      </c>
      <c r="L15" s="268">
        <v>496</v>
      </c>
      <c r="M15" s="269">
        <v>2062</v>
      </c>
      <c r="N15" s="270">
        <v>-75.900000000000006</v>
      </c>
    </row>
    <row r="16" spans="1:16" x14ac:dyDescent="0.15">
      <c r="A16" s="248"/>
      <c r="B16" s="244"/>
      <c r="C16" s="244"/>
      <c r="D16" s="244"/>
      <c r="E16" s="244"/>
      <c r="F16" s="244"/>
      <c r="G16" s="1152" t="s">
        <v>493</v>
      </c>
      <c r="H16" s="1153"/>
      <c r="I16" s="1153"/>
      <c r="J16" s="1154"/>
      <c r="K16" s="268">
        <v>-216894</v>
      </c>
      <c r="L16" s="268">
        <v>-17870</v>
      </c>
      <c r="M16" s="269">
        <v>-8514</v>
      </c>
      <c r="N16" s="270">
        <v>109.9</v>
      </c>
    </row>
    <row r="17" spans="1:16" x14ac:dyDescent="0.15">
      <c r="A17" s="248"/>
      <c r="B17" s="244"/>
      <c r="C17" s="244"/>
      <c r="D17" s="244"/>
      <c r="E17" s="244"/>
      <c r="F17" s="244"/>
      <c r="G17" s="1152" t="s">
        <v>169</v>
      </c>
      <c r="H17" s="1153"/>
      <c r="I17" s="1153"/>
      <c r="J17" s="1154"/>
      <c r="K17" s="268">
        <v>2318533</v>
      </c>
      <c r="L17" s="268">
        <v>191030</v>
      </c>
      <c r="M17" s="269">
        <v>104161</v>
      </c>
      <c r="N17" s="270">
        <v>83.4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4" t="s">
        <v>498</v>
      </c>
      <c r="H21" s="1145"/>
      <c r="I21" s="1145"/>
      <c r="J21" s="1146"/>
      <c r="K21" s="280">
        <v>23.73</v>
      </c>
      <c r="L21" s="281">
        <v>9.8000000000000007</v>
      </c>
      <c r="M21" s="282">
        <v>13.93</v>
      </c>
      <c r="N21" s="249"/>
      <c r="O21" s="283"/>
      <c r="P21" s="279"/>
    </row>
    <row r="22" spans="1:16" s="284" customFormat="1" x14ac:dyDescent="0.15">
      <c r="A22" s="279"/>
      <c r="B22" s="249"/>
      <c r="C22" s="249"/>
      <c r="D22" s="249"/>
      <c r="E22" s="249"/>
      <c r="F22" s="249"/>
      <c r="G22" s="1144" t="s">
        <v>499</v>
      </c>
      <c r="H22" s="1145"/>
      <c r="I22" s="1145"/>
      <c r="J22" s="1146"/>
      <c r="K22" s="285">
        <v>92</v>
      </c>
      <c r="L22" s="286">
        <v>96.3</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7" t="s">
        <v>480</v>
      </c>
      <c r="L30" s="254"/>
      <c r="M30" s="255" t="s">
        <v>481</v>
      </c>
      <c r="N30" s="256"/>
    </row>
    <row r="31" spans="1:16" x14ac:dyDescent="0.15">
      <c r="A31" s="248"/>
      <c r="B31" s="244"/>
      <c r="C31" s="244"/>
      <c r="D31" s="244"/>
      <c r="E31" s="244"/>
      <c r="F31" s="244"/>
      <c r="G31" s="257"/>
      <c r="H31" s="258"/>
      <c r="I31" s="258"/>
      <c r="J31" s="259"/>
      <c r="K31" s="1148"/>
      <c r="L31" s="260" t="s">
        <v>482</v>
      </c>
      <c r="M31" s="261" t="s">
        <v>483</v>
      </c>
      <c r="N31" s="262" t="s">
        <v>484</v>
      </c>
    </row>
    <row r="32" spans="1:16" ht="27" customHeight="1" x14ac:dyDescent="0.15">
      <c r="A32" s="248"/>
      <c r="B32" s="244"/>
      <c r="C32" s="244"/>
      <c r="D32" s="244"/>
      <c r="E32" s="244"/>
      <c r="F32" s="244"/>
      <c r="G32" s="1160" t="s">
        <v>503</v>
      </c>
      <c r="H32" s="1161"/>
      <c r="I32" s="1161"/>
      <c r="J32" s="1162"/>
      <c r="K32" s="294">
        <v>2613094</v>
      </c>
      <c r="L32" s="294">
        <v>215300</v>
      </c>
      <c r="M32" s="295">
        <v>53592</v>
      </c>
      <c r="N32" s="296">
        <v>301.7</v>
      </c>
    </row>
    <row r="33" spans="1:16" ht="13.5" customHeight="1" x14ac:dyDescent="0.15">
      <c r="A33" s="248"/>
      <c r="B33" s="244"/>
      <c r="C33" s="244"/>
      <c r="D33" s="244"/>
      <c r="E33" s="244"/>
      <c r="F33" s="244"/>
      <c r="G33" s="1160" t="s">
        <v>504</v>
      </c>
      <c r="H33" s="1161"/>
      <c r="I33" s="1161"/>
      <c r="J33" s="1162"/>
      <c r="K33" s="294" t="s">
        <v>489</v>
      </c>
      <c r="L33" s="294" t="s">
        <v>489</v>
      </c>
      <c r="M33" s="295" t="s">
        <v>489</v>
      </c>
      <c r="N33" s="296" t="s">
        <v>489</v>
      </c>
    </row>
    <row r="34" spans="1:16" ht="27" customHeight="1" x14ac:dyDescent="0.15">
      <c r="A34" s="248"/>
      <c r="B34" s="244"/>
      <c r="C34" s="244"/>
      <c r="D34" s="244"/>
      <c r="E34" s="244"/>
      <c r="F34" s="244"/>
      <c r="G34" s="1160" t="s">
        <v>505</v>
      </c>
      <c r="H34" s="1161"/>
      <c r="I34" s="1161"/>
      <c r="J34" s="1162"/>
      <c r="K34" s="294" t="s">
        <v>489</v>
      </c>
      <c r="L34" s="294" t="s">
        <v>489</v>
      </c>
      <c r="M34" s="295">
        <v>0</v>
      </c>
      <c r="N34" s="296" t="s">
        <v>489</v>
      </c>
    </row>
    <row r="35" spans="1:16" ht="27" customHeight="1" x14ac:dyDescent="0.15">
      <c r="A35" s="248"/>
      <c r="B35" s="244"/>
      <c r="C35" s="244"/>
      <c r="D35" s="244"/>
      <c r="E35" s="244"/>
      <c r="F35" s="244"/>
      <c r="G35" s="1160" t="s">
        <v>506</v>
      </c>
      <c r="H35" s="1161"/>
      <c r="I35" s="1161"/>
      <c r="J35" s="1162"/>
      <c r="K35" s="294">
        <v>858749</v>
      </c>
      <c r="L35" s="294">
        <v>70755</v>
      </c>
      <c r="M35" s="295">
        <v>20509</v>
      </c>
      <c r="N35" s="296">
        <v>245</v>
      </c>
    </row>
    <row r="36" spans="1:16" ht="27" customHeight="1" x14ac:dyDescent="0.15">
      <c r="A36" s="248"/>
      <c r="B36" s="244"/>
      <c r="C36" s="244"/>
      <c r="D36" s="244"/>
      <c r="E36" s="244"/>
      <c r="F36" s="244"/>
      <c r="G36" s="1160" t="s">
        <v>507</v>
      </c>
      <c r="H36" s="1161"/>
      <c r="I36" s="1161"/>
      <c r="J36" s="1162"/>
      <c r="K36" s="294">
        <v>2219</v>
      </c>
      <c r="L36" s="294">
        <v>183</v>
      </c>
      <c r="M36" s="295">
        <v>3503</v>
      </c>
      <c r="N36" s="296">
        <v>-94.8</v>
      </c>
    </row>
    <row r="37" spans="1:16" ht="13.5" customHeight="1" x14ac:dyDescent="0.15">
      <c r="A37" s="248"/>
      <c r="B37" s="244"/>
      <c r="C37" s="244"/>
      <c r="D37" s="244"/>
      <c r="E37" s="244"/>
      <c r="F37" s="244"/>
      <c r="G37" s="1160" t="s">
        <v>508</v>
      </c>
      <c r="H37" s="1161"/>
      <c r="I37" s="1161"/>
      <c r="J37" s="1162"/>
      <c r="K37" s="294">
        <v>6861</v>
      </c>
      <c r="L37" s="294">
        <v>565</v>
      </c>
      <c r="M37" s="295">
        <v>1405</v>
      </c>
      <c r="N37" s="296">
        <v>-59.8</v>
      </c>
    </row>
    <row r="38" spans="1:16" ht="27" customHeight="1" x14ac:dyDescent="0.15">
      <c r="A38" s="248"/>
      <c r="B38" s="244"/>
      <c r="C38" s="244"/>
      <c r="D38" s="244"/>
      <c r="E38" s="244"/>
      <c r="F38" s="244"/>
      <c r="G38" s="1163" t="s">
        <v>509</v>
      </c>
      <c r="H38" s="1164"/>
      <c r="I38" s="1164"/>
      <c r="J38" s="1165"/>
      <c r="K38" s="297">
        <v>33</v>
      </c>
      <c r="L38" s="297">
        <v>3</v>
      </c>
      <c r="M38" s="298">
        <v>2</v>
      </c>
      <c r="N38" s="299">
        <v>50</v>
      </c>
      <c r="O38" s="293"/>
    </row>
    <row r="39" spans="1:16" x14ac:dyDescent="0.15">
      <c r="A39" s="248"/>
      <c r="B39" s="244"/>
      <c r="C39" s="244"/>
      <c r="D39" s="244"/>
      <c r="E39" s="244"/>
      <c r="F39" s="244"/>
      <c r="G39" s="1163" t="s">
        <v>510</v>
      </c>
      <c r="H39" s="1164"/>
      <c r="I39" s="1164"/>
      <c r="J39" s="1165"/>
      <c r="K39" s="300">
        <v>-51333</v>
      </c>
      <c r="L39" s="300">
        <v>-4229</v>
      </c>
      <c r="M39" s="301">
        <v>-1515</v>
      </c>
      <c r="N39" s="302">
        <v>179.1</v>
      </c>
      <c r="O39" s="293"/>
    </row>
    <row r="40" spans="1:16" ht="27" customHeight="1" x14ac:dyDescent="0.15">
      <c r="A40" s="248"/>
      <c r="B40" s="244"/>
      <c r="C40" s="244"/>
      <c r="D40" s="244"/>
      <c r="E40" s="244"/>
      <c r="F40" s="244"/>
      <c r="G40" s="1160" t="s">
        <v>511</v>
      </c>
      <c r="H40" s="1161"/>
      <c r="I40" s="1161"/>
      <c r="J40" s="1162"/>
      <c r="K40" s="300">
        <v>-2761180</v>
      </c>
      <c r="L40" s="300">
        <v>-227501</v>
      </c>
      <c r="M40" s="301">
        <v>-52955</v>
      </c>
      <c r="N40" s="302">
        <v>329.6</v>
      </c>
      <c r="O40" s="293"/>
    </row>
    <row r="41" spans="1:16" x14ac:dyDescent="0.15">
      <c r="A41" s="248"/>
      <c r="B41" s="244"/>
      <c r="C41" s="244"/>
      <c r="D41" s="244"/>
      <c r="E41" s="244"/>
      <c r="F41" s="244"/>
      <c r="G41" s="1166" t="s">
        <v>280</v>
      </c>
      <c r="H41" s="1167"/>
      <c r="I41" s="1167"/>
      <c r="J41" s="1168"/>
      <c r="K41" s="294">
        <v>668443</v>
      </c>
      <c r="L41" s="300">
        <v>55075</v>
      </c>
      <c r="M41" s="301">
        <v>24541</v>
      </c>
      <c r="N41" s="302">
        <v>124.4</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5" t="s">
        <v>480</v>
      </c>
      <c r="J49" s="1157" t="s">
        <v>515</v>
      </c>
      <c r="K49" s="1158"/>
      <c r="L49" s="1158"/>
      <c r="M49" s="1158"/>
      <c r="N49" s="1159"/>
    </row>
    <row r="50" spans="1:14" x14ac:dyDescent="0.15">
      <c r="A50" s="248"/>
      <c r="B50" s="244"/>
      <c r="C50" s="244"/>
      <c r="D50" s="244"/>
      <c r="E50" s="244"/>
      <c r="F50" s="244"/>
      <c r="G50" s="312"/>
      <c r="H50" s="313"/>
      <c r="I50" s="1156"/>
      <c r="J50" s="314" t="s">
        <v>516</v>
      </c>
      <c r="K50" s="315" t="s">
        <v>517</v>
      </c>
      <c r="L50" s="316" t="s">
        <v>518</v>
      </c>
      <c r="M50" s="317" t="s">
        <v>519</v>
      </c>
      <c r="N50" s="318" t="s">
        <v>520</v>
      </c>
    </row>
    <row r="51" spans="1:14" x14ac:dyDescent="0.15">
      <c r="A51" s="248"/>
      <c r="B51" s="244"/>
      <c r="C51" s="244"/>
      <c r="D51" s="244"/>
      <c r="E51" s="244"/>
      <c r="F51" s="244"/>
      <c r="G51" s="310" t="s">
        <v>521</v>
      </c>
      <c r="H51" s="311"/>
      <c r="I51" s="319">
        <v>2076213</v>
      </c>
      <c r="J51" s="320">
        <v>155312</v>
      </c>
      <c r="K51" s="321">
        <v>-8.4</v>
      </c>
      <c r="L51" s="322">
        <v>70897</v>
      </c>
      <c r="M51" s="323">
        <v>-25.7</v>
      </c>
      <c r="N51" s="324">
        <v>17.3</v>
      </c>
    </row>
    <row r="52" spans="1:14" x14ac:dyDescent="0.15">
      <c r="A52" s="248"/>
      <c r="B52" s="244"/>
      <c r="C52" s="244"/>
      <c r="D52" s="244"/>
      <c r="E52" s="244"/>
      <c r="F52" s="244"/>
      <c r="G52" s="325"/>
      <c r="H52" s="326" t="s">
        <v>522</v>
      </c>
      <c r="I52" s="327">
        <v>1466150</v>
      </c>
      <c r="J52" s="328">
        <v>109676</v>
      </c>
      <c r="K52" s="329">
        <v>28.1</v>
      </c>
      <c r="L52" s="330">
        <v>39878</v>
      </c>
      <c r="M52" s="331">
        <v>-17.8</v>
      </c>
      <c r="N52" s="332">
        <v>45.9</v>
      </c>
    </row>
    <row r="53" spans="1:14" x14ac:dyDescent="0.15">
      <c r="A53" s="248"/>
      <c r="B53" s="244"/>
      <c r="C53" s="244"/>
      <c r="D53" s="244"/>
      <c r="E53" s="244"/>
      <c r="F53" s="244"/>
      <c r="G53" s="310" t="s">
        <v>523</v>
      </c>
      <c r="H53" s="311"/>
      <c r="I53" s="319">
        <v>2262514</v>
      </c>
      <c r="J53" s="320">
        <v>172803</v>
      </c>
      <c r="K53" s="321">
        <v>11.3</v>
      </c>
      <c r="L53" s="322">
        <v>66496</v>
      </c>
      <c r="M53" s="323">
        <v>-6.2</v>
      </c>
      <c r="N53" s="324">
        <v>17.5</v>
      </c>
    </row>
    <row r="54" spans="1:14" x14ac:dyDescent="0.15">
      <c r="A54" s="248"/>
      <c r="B54" s="244"/>
      <c r="C54" s="244"/>
      <c r="D54" s="244"/>
      <c r="E54" s="244"/>
      <c r="F54" s="244"/>
      <c r="G54" s="325"/>
      <c r="H54" s="326" t="s">
        <v>522</v>
      </c>
      <c r="I54" s="327">
        <v>1174645</v>
      </c>
      <c r="J54" s="328">
        <v>89715</v>
      </c>
      <c r="K54" s="329">
        <v>-18.2</v>
      </c>
      <c r="L54" s="330">
        <v>36530</v>
      </c>
      <c r="M54" s="331">
        <v>-8.4</v>
      </c>
      <c r="N54" s="332">
        <v>-9.8000000000000007</v>
      </c>
    </row>
    <row r="55" spans="1:14" x14ac:dyDescent="0.15">
      <c r="A55" s="248"/>
      <c r="B55" s="244"/>
      <c r="C55" s="244"/>
      <c r="D55" s="244"/>
      <c r="E55" s="244"/>
      <c r="F55" s="244"/>
      <c r="G55" s="310" t="s">
        <v>524</v>
      </c>
      <c r="H55" s="311"/>
      <c r="I55" s="319">
        <v>2095247</v>
      </c>
      <c r="J55" s="320">
        <v>162826</v>
      </c>
      <c r="K55" s="321">
        <v>-5.8</v>
      </c>
      <c r="L55" s="322">
        <v>82748</v>
      </c>
      <c r="M55" s="323">
        <v>24.4</v>
      </c>
      <c r="N55" s="324">
        <v>-30.2</v>
      </c>
    </row>
    <row r="56" spans="1:14" x14ac:dyDescent="0.15">
      <c r="A56" s="248"/>
      <c r="B56" s="244"/>
      <c r="C56" s="244"/>
      <c r="D56" s="244"/>
      <c r="E56" s="244"/>
      <c r="F56" s="244"/>
      <c r="G56" s="325"/>
      <c r="H56" s="326" t="s">
        <v>522</v>
      </c>
      <c r="I56" s="327">
        <v>1147909</v>
      </c>
      <c r="J56" s="328">
        <v>89206</v>
      </c>
      <c r="K56" s="329">
        <v>-0.6</v>
      </c>
      <c r="L56" s="330">
        <v>44732</v>
      </c>
      <c r="M56" s="331">
        <v>22.5</v>
      </c>
      <c r="N56" s="332">
        <v>-23.1</v>
      </c>
    </row>
    <row r="57" spans="1:14" x14ac:dyDescent="0.15">
      <c r="A57" s="248"/>
      <c r="B57" s="244"/>
      <c r="C57" s="244"/>
      <c r="D57" s="244"/>
      <c r="E57" s="244"/>
      <c r="F57" s="244"/>
      <c r="G57" s="310" t="s">
        <v>525</v>
      </c>
      <c r="H57" s="311"/>
      <c r="I57" s="319">
        <v>1741630</v>
      </c>
      <c r="J57" s="320">
        <v>139152</v>
      </c>
      <c r="K57" s="321">
        <v>-14.5</v>
      </c>
      <c r="L57" s="322">
        <v>91837</v>
      </c>
      <c r="M57" s="323">
        <v>11</v>
      </c>
      <c r="N57" s="324">
        <v>-25.5</v>
      </c>
    </row>
    <row r="58" spans="1:14" x14ac:dyDescent="0.15">
      <c r="A58" s="248"/>
      <c r="B58" s="244"/>
      <c r="C58" s="244"/>
      <c r="D58" s="244"/>
      <c r="E58" s="244"/>
      <c r="F58" s="244"/>
      <c r="G58" s="325"/>
      <c r="H58" s="326" t="s">
        <v>522</v>
      </c>
      <c r="I58" s="327">
        <v>910786</v>
      </c>
      <c r="J58" s="328">
        <v>72770</v>
      </c>
      <c r="K58" s="329">
        <v>-18.399999999999999</v>
      </c>
      <c r="L58" s="330">
        <v>54439</v>
      </c>
      <c r="M58" s="331">
        <v>21.7</v>
      </c>
      <c r="N58" s="332">
        <v>-40.1</v>
      </c>
    </row>
    <row r="59" spans="1:14" x14ac:dyDescent="0.15">
      <c r="A59" s="248"/>
      <c r="B59" s="244"/>
      <c r="C59" s="244"/>
      <c r="D59" s="244"/>
      <c r="E59" s="244"/>
      <c r="F59" s="244"/>
      <c r="G59" s="310" t="s">
        <v>526</v>
      </c>
      <c r="H59" s="311"/>
      <c r="I59" s="319">
        <v>2001266</v>
      </c>
      <c r="J59" s="320">
        <v>164890</v>
      </c>
      <c r="K59" s="321">
        <v>18.5</v>
      </c>
      <c r="L59" s="322">
        <v>106092</v>
      </c>
      <c r="M59" s="323">
        <v>15.5</v>
      </c>
      <c r="N59" s="324">
        <v>3</v>
      </c>
    </row>
    <row r="60" spans="1:14" x14ac:dyDescent="0.15">
      <c r="A60" s="248"/>
      <c r="B60" s="244"/>
      <c r="C60" s="244"/>
      <c r="D60" s="244"/>
      <c r="E60" s="244"/>
      <c r="F60" s="244"/>
      <c r="G60" s="325"/>
      <c r="H60" s="326" t="s">
        <v>522</v>
      </c>
      <c r="I60" s="333">
        <v>543374</v>
      </c>
      <c r="J60" s="328">
        <v>44770</v>
      </c>
      <c r="K60" s="329">
        <v>-38.5</v>
      </c>
      <c r="L60" s="330">
        <v>44299</v>
      </c>
      <c r="M60" s="331">
        <v>-18.600000000000001</v>
      </c>
      <c r="N60" s="332">
        <v>-19.899999999999999</v>
      </c>
    </row>
    <row r="61" spans="1:14" x14ac:dyDescent="0.15">
      <c r="A61" s="248"/>
      <c r="B61" s="244"/>
      <c r="C61" s="244"/>
      <c r="D61" s="244"/>
      <c r="E61" s="244"/>
      <c r="F61" s="244"/>
      <c r="G61" s="310" t="s">
        <v>527</v>
      </c>
      <c r="H61" s="334"/>
      <c r="I61" s="335">
        <v>2035374</v>
      </c>
      <c r="J61" s="336">
        <v>158997</v>
      </c>
      <c r="K61" s="337">
        <v>0.2</v>
      </c>
      <c r="L61" s="338">
        <v>83614</v>
      </c>
      <c r="M61" s="339">
        <v>3.8</v>
      </c>
      <c r="N61" s="324">
        <v>-3.6</v>
      </c>
    </row>
    <row r="62" spans="1:14" x14ac:dyDescent="0.15">
      <c r="A62" s="248"/>
      <c r="B62" s="244"/>
      <c r="C62" s="244"/>
      <c r="D62" s="244"/>
      <c r="E62" s="244"/>
      <c r="F62" s="244"/>
      <c r="G62" s="325"/>
      <c r="H62" s="326" t="s">
        <v>522</v>
      </c>
      <c r="I62" s="327">
        <v>1048573</v>
      </c>
      <c r="J62" s="328">
        <v>81227</v>
      </c>
      <c r="K62" s="329">
        <v>-9.5</v>
      </c>
      <c r="L62" s="330">
        <v>43976</v>
      </c>
      <c r="M62" s="331">
        <v>-0.1</v>
      </c>
      <c r="N62" s="332">
        <v>-9.4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21"/>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21" spans="34:34" ht="13.5" hidden="1" customHeight="1" x14ac:dyDescent="0.15">
      <c r="AH121" s="241"/>
    </row>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21"/>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21" spans="34:34" ht="13.5" hidden="1" customHeight="1" x14ac:dyDescent="0.15">
      <c r="AH121" s="241"/>
    </row>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5.03</v>
      </c>
      <c r="G47" s="12">
        <v>8.4700000000000006</v>
      </c>
      <c r="H47" s="12">
        <v>13.87</v>
      </c>
      <c r="I47" s="12">
        <v>12.04</v>
      </c>
      <c r="J47" s="13">
        <v>16.559999999999999</v>
      </c>
    </row>
    <row r="48" spans="2:10" ht="57.75" customHeight="1" x14ac:dyDescent="0.15">
      <c r="B48" s="14"/>
      <c r="C48" s="1171" t="s">
        <v>4</v>
      </c>
      <c r="D48" s="1171"/>
      <c r="E48" s="1172"/>
      <c r="F48" s="15">
        <v>4.16</v>
      </c>
      <c r="G48" s="16">
        <v>5.97</v>
      </c>
      <c r="H48" s="16">
        <v>5.19</v>
      </c>
      <c r="I48" s="16">
        <v>4.93</v>
      </c>
      <c r="J48" s="17">
        <v>4.5999999999999996</v>
      </c>
    </row>
    <row r="49" spans="2:10" ht="57.75" customHeight="1" thickBot="1" x14ac:dyDescent="0.2">
      <c r="B49" s="18"/>
      <c r="C49" s="1173" t="s">
        <v>5</v>
      </c>
      <c r="D49" s="1173"/>
      <c r="E49" s="1174"/>
      <c r="F49" s="19" t="s">
        <v>534</v>
      </c>
      <c r="G49" s="20">
        <v>7</v>
      </c>
      <c r="H49" s="20">
        <v>6.74</v>
      </c>
      <c r="I49" s="20">
        <v>0.56000000000000005</v>
      </c>
      <c r="J49" s="21">
        <v>10.86</v>
      </c>
    </row>
    <row r="50" spans="2:10" ht="13.5"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535</v>
      </c>
      <c r="D34" s="1181"/>
      <c r="E34" s="1182"/>
      <c r="F34" s="32">
        <v>4.13</v>
      </c>
      <c r="G34" s="33">
        <v>5.85</v>
      </c>
      <c r="H34" s="33">
        <v>5.0999999999999996</v>
      </c>
      <c r="I34" s="33">
        <v>4.9000000000000004</v>
      </c>
      <c r="J34" s="34">
        <v>4.55</v>
      </c>
      <c r="K34" s="22"/>
      <c r="L34" s="22"/>
      <c r="M34" s="22"/>
      <c r="N34" s="22"/>
      <c r="O34" s="22"/>
      <c r="P34" s="22"/>
    </row>
    <row r="35" spans="1:16" ht="39" customHeight="1" x14ac:dyDescent="0.15">
      <c r="A35" s="22"/>
      <c r="B35" s="35"/>
      <c r="C35" s="1175" t="s">
        <v>536</v>
      </c>
      <c r="D35" s="1176"/>
      <c r="E35" s="1177"/>
      <c r="F35" s="36">
        <v>2.06</v>
      </c>
      <c r="G35" s="37">
        <v>1.98</v>
      </c>
      <c r="H35" s="37">
        <v>1.85</v>
      </c>
      <c r="I35" s="37">
        <v>0.87</v>
      </c>
      <c r="J35" s="38">
        <v>1.38</v>
      </c>
      <c r="K35" s="22"/>
      <c r="L35" s="22"/>
      <c r="M35" s="22"/>
      <c r="N35" s="22"/>
      <c r="O35" s="22"/>
      <c r="P35" s="22"/>
    </row>
    <row r="36" spans="1:16" ht="39" customHeight="1" x14ac:dyDescent="0.15">
      <c r="A36" s="22"/>
      <c r="B36" s="35"/>
      <c r="C36" s="1175" t="s">
        <v>537</v>
      </c>
      <c r="D36" s="1176"/>
      <c r="E36" s="1177"/>
      <c r="F36" s="36" t="s">
        <v>489</v>
      </c>
      <c r="G36" s="37" t="s">
        <v>489</v>
      </c>
      <c r="H36" s="37" t="s">
        <v>489</v>
      </c>
      <c r="I36" s="37" t="s">
        <v>489</v>
      </c>
      <c r="J36" s="38">
        <v>0.69</v>
      </c>
      <c r="K36" s="22"/>
      <c r="L36" s="22"/>
      <c r="M36" s="22"/>
      <c r="N36" s="22"/>
      <c r="O36" s="22"/>
      <c r="P36" s="22"/>
    </row>
    <row r="37" spans="1:16" ht="39" customHeight="1" x14ac:dyDescent="0.15">
      <c r="A37" s="22"/>
      <c r="B37" s="35"/>
      <c r="C37" s="1175" t="s">
        <v>538</v>
      </c>
      <c r="D37" s="1176"/>
      <c r="E37" s="1177"/>
      <c r="F37" s="36">
        <v>0.01</v>
      </c>
      <c r="G37" s="37">
        <v>0.02</v>
      </c>
      <c r="H37" s="37">
        <v>0.2</v>
      </c>
      <c r="I37" s="37">
        <v>0.2</v>
      </c>
      <c r="J37" s="38">
        <v>0.22</v>
      </c>
      <c r="K37" s="22"/>
      <c r="L37" s="22"/>
      <c r="M37" s="22"/>
      <c r="N37" s="22"/>
      <c r="O37" s="22"/>
      <c r="P37" s="22"/>
    </row>
    <row r="38" spans="1:16" ht="39" customHeight="1" x14ac:dyDescent="0.15">
      <c r="A38" s="22"/>
      <c r="B38" s="35"/>
      <c r="C38" s="1175" t="s">
        <v>539</v>
      </c>
      <c r="D38" s="1176"/>
      <c r="E38" s="1177"/>
      <c r="F38" s="36">
        <v>0.03</v>
      </c>
      <c r="G38" s="37">
        <v>0.1</v>
      </c>
      <c r="H38" s="37">
        <v>0.08</v>
      </c>
      <c r="I38" s="37">
        <v>0.03</v>
      </c>
      <c r="J38" s="38">
        <v>0.04</v>
      </c>
      <c r="K38" s="22"/>
      <c r="L38" s="22"/>
      <c r="M38" s="22"/>
      <c r="N38" s="22"/>
      <c r="O38" s="22"/>
      <c r="P38" s="22"/>
    </row>
    <row r="39" spans="1:16" ht="39" customHeight="1" x14ac:dyDescent="0.15">
      <c r="A39" s="22"/>
      <c r="B39" s="35"/>
      <c r="C39" s="1175" t="s">
        <v>540</v>
      </c>
      <c r="D39" s="1176"/>
      <c r="E39" s="1177"/>
      <c r="F39" s="36" t="s">
        <v>489</v>
      </c>
      <c r="G39" s="37" t="s">
        <v>489</v>
      </c>
      <c r="H39" s="37" t="s">
        <v>489</v>
      </c>
      <c r="I39" s="37" t="s">
        <v>489</v>
      </c>
      <c r="J39" s="38">
        <v>0</v>
      </c>
      <c r="K39" s="22"/>
      <c r="L39" s="22"/>
      <c r="M39" s="22"/>
      <c r="N39" s="22"/>
      <c r="O39" s="22"/>
      <c r="P39" s="22"/>
    </row>
    <row r="40" spans="1:16" ht="39" customHeight="1" x14ac:dyDescent="0.15">
      <c r="A40" s="22"/>
      <c r="B40" s="35"/>
      <c r="C40" s="1175" t="s">
        <v>541</v>
      </c>
      <c r="D40" s="1176"/>
      <c r="E40" s="1177"/>
      <c r="F40" s="36">
        <v>0</v>
      </c>
      <c r="G40" s="37">
        <v>0</v>
      </c>
      <c r="H40" s="37">
        <v>0.01</v>
      </c>
      <c r="I40" s="37">
        <v>0.01</v>
      </c>
      <c r="J40" s="38">
        <v>0</v>
      </c>
      <c r="K40" s="22"/>
      <c r="L40" s="22"/>
      <c r="M40" s="22"/>
      <c r="N40" s="22"/>
      <c r="O40" s="22"/>
      <c r="P40" s="22"/>
    </row>
    <row r="41" spans="1:16" ht="39" customHeight="1" x14ac:dyDescent="0.15">
      <c r="A41" s="22"/>
      <c r="B41" s="35"/>
      <c r="C41" s="1175" t="s">
        <v>542</v>
      </c>
      <c r="D41" s="1176"/>
      <c r="E41" s="1177"/>
      <c r="F41" s="36">
        <v>0</v>
      </c>
      <c r="G41" s="37">
        <v>0</v>
      </c>
      <c r="H41" s="37">
        <v>0</v>
      </c>
      <c r="I41" s="37">
        <v>0.01</v>
      </c>
      <c r="J41" s="38">
        <v>0</v>
      </c>
      <c r="K41" s="22"/>
      <c r="L41" s="22"/>
      <c r="M41" s="22"/>
      <c r="N41" s="22"/>
      <c r="O41" s="22"/>
      <c r="P41" s="22"/>
    </row>
    <row r="42" spans="1:16" ht="39" customHeight="1" x14ac:dyDescent="0.15">
      <c r="A42" s="22"/>
      <c r="B42" s="39"/>
      <c r="C42" s="1175" t="s">
        <v>543</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544</v>
      </c>
      <c r="D43" s="1179"/>
      <c r="E43" s="1180"/>
      <c r="F43" s="41">
        <v>0.3</v>
      </c>
      <c r="G43" s="42">
        <v>0.42</v>
      </c>
      <c r="H43" s="42">
        <v>0.53</v>
      </c>
      <c r="I43" s="42">
        <v>0.73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2731</v>
      </c>
      <c r="L45" s="60">
        <v>2738</v>
      </c>
      <c r="M45" s="60">
        <v>2846</v>
      </c>
      <c r="N45" s="60">
        <v>2892</v>
      </c>
      <c r="O45" s="61">
        <v>2613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998</v>
      </c>
      <c r="L48" s="64">
        <v>936</v>
      </c>
      <c r="M48" s="64">
        <v>926</v>
      </c>
      <c r="N48" s="64">
        <v>877</v>
      </c>
      <c r="O48" s="65">
        <v>859</v>
      </c>
      <c r="P48" s="48"/>
      <c r="Q48" s="48"/>
      <c r="R48" s="48"/>
      <c r="S48" s="48"/>
      <c r="T48" s="48"/>
      <c r="U48" s="48"/>
    </row>
    <row r="49" spans="1:21" ht="30.75" customHeight="1" x14ac:dyDescent="0.15">
      <c r="A49" s="48"/>
      <c r="B49" s="1193"/>
      <c r="C49" s="1194"/>
      <c r="D49" s="62"/>
      <c r="E49" s="1185" t="s">
        <v>16</v>
      </c>
      <c r="F49" s="1185"/>
      <c r="G49" s="1185"/>
      <c r="H49" s="1185"/>
      <c r="I49" s="1185"/>
      <c r="J49" s="1186"/>
      <c r="K49" s="63">
        <v>1</v>
      </c>
      <c r="L49" s="64">
        <v>1</v>
      </c>
      <c r="M49" s="64">
        <v>1</v>
      </c>
      <c r="N49" s="64">
        <v>1</v>
      </c>
      <c r="O49" s="65">
        <v>2</v>
      </c>
      <c r="P49" s="48"/>
      <c r="Q49" s="48"/>
      <c r="R49" s="48"/>
      <c r="S49" s="48"/>
      <c r="T49" s="48"/>
      <c r="U49" s="48"/>
    </row>
    <row r="50" spans="1:21" ht="30.75" customHeight="1" x14ac:dyDescent="0.15">
      <c r="A50" s="48"/>
      <c r="B50" s="1193"/>
      <c r="C50" s="1194"/>
      <c r="D50" s="62"/>
      <c r="E50" s="1185" t="s">
        <v>17</v>
      </c>
      <c r="F50" s="1185"/>
      <c r="G50" s="1185"/>
      <c r="H50" s="1185"/>
      <c r="I50" s="1185"/>
      <c r="J50" s="1186"/>
      <c r="K50" s="63">
        <v>29</v>
      </c>
      <c r="L50" s="64">
        <v>9</v>
      </c>
      <c r="M50" s="64">
        <v>10</v>
      </c>
      <c r="N50" s="64">
        <v>7</v>
      </c>
      <c r="O50" s="65">
        <v>7</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2511</v>
      </c>
      <c r="L52" s="64">
        <v>2504</v>
      </c>
      <c r="M52" s="64">
        <v>2574</v>
      </c>
      <c r="N52" s="64">
        <v>2636</v>
      </c>
      <c r="O52" s="65">
        <v>2811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1248</v>
      </c>
      <c r="L53" s="69">
        <v>1180</v>
      </c>
      <c r="M53" s="69">
        <v>1209</v>
      </c>
      <c r="N53" s="69">
        <v>1141</v>
      </c>
      <c r="O53" s="70">
        <v>670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7"/>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99" t="s">
        <v>24</v>
      </c>
      <c r="C41" s="1200"/>
      <c r="D41" s="81"/>
      <c r="E41" s="1205" t="s">
        <v>25</v>
      </c>
      <c r="F41" s="1205"/>
      <c r="G41" s="1205"/>
      <c r="H41" s="1206"/>
      <c r="I41" s="82">
        <v>23987</v>
      </c>
      <c r="J41" s="83">
        <v>23307</v>
      </c>
      <c r="K41" s="83">
        <v>22457</v>
      </c>
      <c r="L41" s="83">
        <v>20791</v>
      </c>
      <c r="M41" s="84">
        <v>19187</v>
      </c>
    </row>
    <row r="42" spans="2:13" ht="27.75" customHeight="1" x14ac:dyDescent="0.15">
      <c r="B42" s="1201"/>
      <c r="C42" s="1202"/>
      <c r="D42" s="85"/>
      <c r="E42" s="1207" t="s">
        <v>26</v>
      </c>
      <c r="F42" s="1207"/>
      <c r="G42" s="1207"/>
      <c r="H42" s="1208"/>
      <c r="I42" s="86">
        <v>53</v>
      </c>
      <c r="J42" s="87">
        <v>40</v>
      </c>
      <c r="K42" s="87">
        <v>27</v>
      </c>
      <c r="L42" s="87">
        <v>16</v>
      </c>
      <c r="M42" s="88">
        <v>9</v>
      </c>
    </row>
    <row r="43" spans="2:13" ht="27.75" customHeight="1" x14ac:dyDescent="0.15">
      <c r="B43" s="1201"/>
      <c r="C43" s="1202"/>
      <c r="D43" s="85"/>
      <c r="E43" s="1207" t="s">
        <v>27</v>
      </c>
      <c r="F43" s="1207"/>
      <c r="G43" s="1207"/>
      <c r="H43" s="1208"/>
      <c r="I43" s="86">
        <v>10279</v>
      </c>
      <c r="J43" s="87">
        <v>10262</v>
      </c>
      <c r="K43" s="87">
        <v>10210</v>
      </c>
      <c r="L43" s="87">
        <v>9926</v>
      </c>
      <c r="M43" s="88">
        <v>9699</v>
      </c>
    </row>
    <row r="44" spans="2:13" ht="27.75" customHeight="1" x14ac:dyDescent="0.15">
      <c r="B44" s="1201"/>
      <c r="C44" s="1202"/>
      <c r="D44" s="85"/>
      <c r="E44" s="1207" t="s">
        <v>28</v>
      </c>
      <c r="F44" s="1207"/>
      <c r="G44" s="1207"/>
      <c r="H44" s="1208"/>
      <c r="I44" s="86">
        <v>38</v>
      </c>
      <c r="J44" s="87">
        <v>41</v>
      </c>
      <c r="K44" s="87">
        <v>37</v>
      </c>
      <c r="L44" s="87">
        <v>35</v>
      </c>
      <c r="M44" s="88">
        <v>32</v>
      </c>
    </row>
    <row r="45" spans="2:13" ht="27.75" customHeight="1" x14ac:dyDescent="0.15">
      <c r="B45" s="1201"/>
      <c r="C45" s="1202"/>
      <c r="D45" s="85"/>
      <c r="E45" s="1207" t="s">
        <v>29</v>
      </c>
      <c r="F45" s="1207"/>
      <c r="G45" s="1207"/>
      <c r="H45" s="1208"/>
      <c r="I45" s="86">
        <v>3446</v>
      </c>
      <c r="J45" s="87">
        <v>3293</v>
      </c>
      <c r="K45" s="87">
        <v>3103</v>
      </c>
      <c r="L45" s="87">
        <v>3053</v>
      </c>
      <c r="M45" s="88">
        <v>2864</v>
      </c>
    </row>
    <row r="46" spans="2:13" ht="27.75" customHeight="1" x14ac:dyDescent="0.15">
      <c r="B46" s="1201"/>
      <c r="C46" s="1202"/>
      <c r="D46" s="85"/>
      <c r="E46" s="1207" t="s">
        <v>30</v>
      </c>
      <c r="F46" s="1207"/>
      <c r="G46" s="1207"/>
      <c r="H46" s="1208"/>
      <c r="I46" s="86">
        <v>20</v>
      </c>
      <c r="J46" s="87">
        <v>18</v>
      </c>
      <c r="K46" s="87">
        <v>17</v>
      </c>
      <c r="L46" s="87">
        <v>17</v>
      </c>
      <c r="M46" s="88">
        <v>16</v>
      </c>
    </row>
    <row r="47" spans="2:13" ht="27.75" customHeight="1" x14ac:dyDescent="0.15">
      <c r="B47" s="1201"/>
      <c r="C47" s="1202"/>
      <c r="D47" s="85"/>
      <c r="E47" s="1207" t="s">
        <v>31</v>
      </c>
      <c r="F47" s="1207"/>
      <c r="G47" s="1207"/>
      <c r="H47" s="1208"/>
      <c r="I47" s="86" t="s">
        <v>489</v>
      </c>
      <c r="J47" s="87" t="s">
        <v>489</v>
      </c>
      <c r="K47" s="87" t="s">
        <v>489</v>
      </c>
      <c r="L47" s="87" t="s">
        <v>489</v>
      </c>
      <c r="M47" s="88" t="s">
        <v>489</v>
      </c>
    </row>
    <row r="48" spans="2:13" ht="27.75" customHeight="1" x14ac:dyDescent="0.15">
      <c r="B48" s="1203"/>
      <c r="C48" s="1204"/>
      <c r="D48" s="85"/>
      <c r="E48" s="1207" t="s">
        <v>32</v>
      </c>
      <c r="F48" s="1207"/>
      <c r="G48" s="1207"/>
      <c r="H48" s="1208"/>
      <c r="I48" s="86" t="s">
        <v>489</v>
      </c>
      <c r="J48" s="87" t="s">
        <v>489</v>
      </c>
      <c r="K48" s="87" t="s">
        <v>489</v>
      </c>
      <c r="L48" s="87" t="s">
        <v>489</v>
      </c>
      <c r="M48" s="88" t="s">
        <v>489</v>
      </c>
    </row>
    <row r="49" spans="2:13" ht="27.75" customHeight="1" x14ac:dyDescent="0.15">
      <c r="B49" s="1209" t="s">
        <v>33</v>
      </c>
      <c r="C49" s="1210"/>
      <c r="D49" s="89"/>
      <c r="E49" s="1207" t="s">
        <v>34</v>
      </c>
      <c r="F49" s="1207"/>
      <c r="G49" s="1207"/>
      <c r="H49" s="1208"/>
      <c r="I49" s="86">
        <v>879</v>
      </c>
      <c r="J49" s="87">
        <v>1391</v>
      </c>
      <c r="K49" s="87">
        <v>1898</v>
      </c>
      <c r="L49" s="87">
        <v>2025</v>
      </c>
      <c r="M49" s="88">
        <v>2521</v>
      </c>
    </row>
    <row r="50" spans="2:13" ht="27.75" customHeight="1" x14ac:dyDescent="0.15">
      <c r="B50" s="1201"/>
      <c r="C50" s="1202"/>
      <c r="D50" s="85"/>
      <c r="E50" s="1207" t="s">
        <v>35</v>
      </c>
      <c r="F50" s="1207"/>
      <c r="G50" s="1207"/>
      <c r="H50" s="1208"/>
      <c r="I50" s="86">
        <v>580</v>
      </c>
      <c r="J50" s="87">
        <v>486</v>
      </c>
      <c r="K50" s="87">
        <v>376</v>
      </c>
      <c r="L50" s="87">
        <v>302</v>
      </c>
      <c r="M50" s="88">
        <v>281</v>
      </c>
    </row>
    <row r="51" spans="2:13" ht="27.75" customHeight="1" x14ac:dyDescent="0.15">
      <c r="B51" s="1203"/>
      <c r="C51" s="1204"/>
      <c r="D51" s="85"/>
      <c r="E51" s="1207" t="s">
        <v>36</v>
      </c>
      <c r="F51" s="1207"/>
      <c r="G51" s="1207"/>
      <c r="H51" s="1208"/>
      <c r="I51" s="86">
        <v>23264</v>
      </c>
      <c r="J51" s="87">
        <v>22194</v>
      </c>
      <c r="K51" s="87">
        <v>21332</v>
      </c>
      <c r="L51" s="87">
        <v>20908</v>
      </c>
      <c r="M51" s="88">
        <v>19750</v>
      </c>
    </row>
    <row r="52" spans="2:13" ht="27.75" customHeight="1" thickBot="1" x14ac:dyDescent="0.2">
      <c r="B52" s="1211" t="s">
        <v>37</v>
      </c>
      <c r="C52" s="1212"/>
      <c r="D52" s="90"/>
      <c r="E52" s="1213" t="s">
        <v>38</v>
      </c>
      <c r="F52" s="1213"/>
      <c r="G52" s="1213"/>
      <c r="H52" s="1214"/>
      <c r="I52" s="91">
        <v>13101</v>
      </c>
      <c r="J52" s="92">
        <v>12892</v>
      </c>
      <c r="K52" s="92">
        <v>12246</v>
      </c>
      <c r="L52" s="92">
        <v>10602</v>
      </c>
      <c r="M52" s="93">
        <v>9256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60"/>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24"/>
      <c r="H50" s="1225"/>
      <c r="I50" s="1225"/>
      <c r="J50" s="1226"/>
      <c r="K50" s="354" t="s">
        <v>529</v>
      </c>
      <c r="L50" s="354" t="s">
        <v>530</v>
      </c>
      <c r="M50" s="354" t="s">
        <v>531</v>
      </c>
      <c r="N50" s="354" t="s">
        <v>532</v>
      </c>
      <c r="O50" s="354" t="s">
        <v>533</v>
      </c>
    </row>
    <row r="51" spans="1:17" x14ac:dyDescent="0.15">
      <c r="B51" s="248"/>
      <c r="C51" s="244"/>
      <c r="D51" s="244"/>
      <c r="E51" s="244"/>
      <c r="F51" s="244"/>
      <c r="G51" s="1227" t="s">
        <v>569</v>
      </c>
      <c r="H51" s="1228"/>
      <c r="I51" s="1233" t="s">
        <v>570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571</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572</v>
      </c>
      <c r="H55" s="1239"/>
      <c r="I55" s="1237" t="s">
        <v>570</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571</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47" t="s">
        <v>574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575</v>
      </c>
      <c r="I71" s="368"/>
      <c r="J71" s="364"/>
      <c r="K71" s="364"/>
      <c r="L71" s="365"/>
      <c r="M71" s="364"/>
      <c r="N71" s="365"/>
      <c r="O71" s="366"/>
    </row>
    <row r="72" spans="2:30" x14ac:dyDescent="0.15">
      <c r="B72" s="248"/>
      <c r="C72" s="244"/>
      <c r="D72" s="244"/>
      <c r="E72" s="244"/>
      <c r="F72" s="244"/>
      <c r="G72" s="1224"/>
      <c r="H72" s="1225"/>
      <c r="I72" s="1225"/>
      <c r="J72" s="1226"/>
      <c r="K72" s="354" t="s">
        <v>529</v>
      </c>
      <c r="L72" s="354" t="s">
        <v>530</v>
      </c>
      <c r="M72" s="354" t="s">
        <v>531</v>
      </c>
      <c r="N72" s="354" t="s">
        <v>532</v>
      </c>
      <c r="O72" s="354" t="s">
        <v>533</v>
      </c>
    </row>
    <row r="73" spans="2:30" x14ac:dyDescent="0.15">
      <c r="B73" s="248"/>
      <c r="C73" s="244"/>
      <c r="D73" s="244"/>
      <c r="E73" s="244"/>
      <c r="F73" s="244"/>
      <c r="G73" s="1227" t="s">
        <v>569</v>
      </c>
      <c r="H73" s="1228"/>
      <c r="I73" s="1233" t="s">
        <v>570</v>
      </c>
      <c r="J73" s="1233"/>
      <c r="K73" s="1248">
        <v>195.8</v>
      </c>
      <c r="L73" s="1248">
        <v>181.2</v>
      </c>
      <c r="M73" s="1236">
        <v>172.4</v>
      </c>
      <c r="N73" s="1236">
        <v>154</v>
      </c>
      <c r="O73" s="1236">
        <v>133.19999999999999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576</v>
      </c>
      <c r="J75" s="1237"/>
      <c r="K75" s="1249">
        <v>18.100000000000001</v>
      </c>
      <c r="L75" s="1249">
        <v>17.600000000000001</v>
      </c>
      <c r="M75" s="1249">
        <v>17.399999999999999</v>
      </c>
      <c r="N75" s="1249">
        <v>16.7</v>
      </c>
      <c r="O75" s="1249">
        <v>14.4</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572</v>
      </c>
      <c r="H77" s="1239"/>
      <c r="I77" s="1237" t="s">
        <v>570</v>
      </c>
      <c r="J77" s="1237"/>
      <c r="K77" s="1248">
        <v>35.299999999999997</v>
      </c>
      <c r="L77" s="1248">
        <v>29.4</v>
      </c>
      <c r="M77" s="1236">
        <v>18.899999999999999</v>
      </c>
      <c r="N77" s="1236">
        <v>10.199999999999999</v>
      </c>
      <c r="O77" s="1236">
        <v>20.2</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576</v>
      </c>
      <c r="J79" s="1246"/>
      <c r="K79" s="1251">
        <v>11.6</v>
      </c>
      <c r="L79" s="1251">
        <v>10.9</v>
      </c>
      <c r="M79" s="1251">
        <v>10.1</v>
      </c>
      <c r="N79" s="1251">
        <v>9.1</v>
      </c>
      <c r="O79" s="1251">
        <v>9.3000000000000007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2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2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155312</v>
      </c>
      <c r="E3" s="116"/>
      <c r="F3" s="117">
        <v>70897</v>
      </c>
      <c r="G3" s="118"/>
      <c r="H3" s="119"/>
    </row>
    <row r="4" spans="1:8" x14ac:dyDescent="0.15">
      <c r="A4" s="120"/>
      <c r="B4" s="121"/>
      <c r="C4" s="122"/>
      <c r="D4" s="123">
        <v>109676</v>
      </c>
      <c r="E4" s="124"/>
      <c r="F4" s="125">
        <v>39878</v>
      </c>
      <c r="G4" s="126"/>
      <c r="H4" s="127"/>
    </row>
    <row r="5" spans="1:8" x14ac:dyDescent="0.15">
      <c r="A5" s="108" t="s">
        <v>523</v>
      </c>
      <c r="B5" s="113"/>
      <c r="C5" s="114"/>
      <c r="D5" s="115">
        <v>172803</v>
      </c>
      <c r="E5" s="116"/>
      <c r="F5" s="117">
        <v>66496</v>
      </c>
      <c r="G5" s="118"/>
      <c r="H5" s="119"/>
    </row>
    <row r="6" spans="1:8" x14ac:dyDescent="0.15">
      <c r="A6" s="120"/>
      <c r="B6" s="121"/>
      <c r="C6" s="122"/>
      <c r="D6" s="123">
        <v>89715</v>
      </c>
      <c r="E6" s="124"/>
      <c r="F6" s="125">
        <v>36530</v>
      </c>
      <c r="G6" s="126"/>
      <c r="H6" s="127"/>
    </row>
    <row r="7" spans="1:8" x14ac:dyDescent="0.15">
      <c r="A7" s="108" t="s">
        <v>524</v>
      </c>
      <c r="B7" s="113"/>
      <c r="C7" s="114"/>
      <c r="D7" s="115">
        <v>162826</v>
      </c>
      <c r="E7" s="116"/>
      <c r="F7" s="117">
        <v>82748</v>
      </c>
      <c r="G7" s="118"/>
      <c r="H7" s="119"/>
    </row>
    <row r="8" spans="1:8" x14ac:dyDescent="0.15">
      <c r="A8" s="120"/>
      <c r="B8" s="121"/>
      <c r="C8" s="122"/>
      <c r="D8" s="123">
        <v>89206</v>
      </c>
      <c r="E8" s="124"/>
      <c r="F8" s="125">
        <v>44732</v>
      </c>
      <c r="G8" s="126"/>
      <c r="H8" s="127"/>
    </row>
    <row r="9" spans="1:8" x14ac:dyDescent="0.15">
      <c r="A9" s="108" t="s">
        <v>525</v>
      </c>
      <c r="B9" s="113"/>
      <c r="C9" s="114"/>
      <c r="D9" s="115">
        <v>139152</v>
      </c>
      <c r="E9" s="116"/>
      <c r="F9" s="117">
        <v>91837</v>
      </c>
      <c r="G9" s="118"/>
      <c r="H9" s="119"/>
    </row>
    <row r="10" spans="1:8" x14ac:dyDescent="0.15">
      <c r="A10" s="120"/>
      <c r="B10" s="121"/>
      <c r="C10" s="122"/>
      <c r="D10" s="123">
        <v>72770</v>
      </c>
      <c r="E10" s="124"/>
      <c r="F10" s="125">
        <v>54439</v>
      </c>
      <c r="G10" s="126"/>
      <c r="H10" s="127"/>
    </row>
    <row r="11" spans="1:8" x14ac:dyDescent="0.15">
      <c r="A11" s="108" t="s">
        <v>526</v>
      </c>
      <c r="B11" s="113"/>
      <c r="C11" s="114"/>
      <c r="D11" s="115">
        <v>164890</v>
      </c>
      <c r="E11" s="116"/>
      <c r="F11" s="117">
        <v>106092</v>
      </c>
      <c r="G11" s="118"/>
      <c r="H11" s="119"/>
    </row>
    <row r="12" spans="1:8" x14ac:dyDescent="0.15">
      <c r="A12" s="120"/>
      <c r="B12" s="121"/>
      <c r="C12" s="128"/>
      <c r="D12" s="123">
        <v>44770</v>
      </c>
      <c r="E12" s="124"/>
      <c r="F12" s="125">
        <v>44299</v>
      </c>
      <c r="G12" s="126"/>
      <c r="H12" s="127"/>
    </row>
    <row r="13" spans="1:8" x14ac:dyDescent="0.15">
      <c r="A13" s="108"/>
      <c r="B13" s="113"/>
      <c r="C13" s="129"/>
      <c r="D13" s="130">
        <v>158997</v>
      </c>
      <c r="E13" s="131"/>
      <c r="F13" s="132">
        <v>83614</v>
      </c>
      <c r="G13" s="133"/>
      <c r="H13" s="119"/>
    </row>
    <row r="14" spans="1:8" x14ac:dyDescent="0.15">
      <c r="A14" s="120"/>
      <c r="B14" s="121"/>
      <c r="C14" s="122"/>
      <c r="D14" s="123">
        <v>81227</v>
      </c>
      <c r="E14" s="124"/>
      <c r="F14" s="125">
        <v>43976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4.16</v>
      </c>
      <c r="C19" s="134">
        <f>ROUND(VALUE(SUBSTITUTE(実質収支比率等に係る経年分析!G$48,"▲","-")),2)</f>
        <v>5.97</v>
      </c>
      <c r="D19" s="134">
        <f>ROUND(VALUE(SUBSTITUTE(実質収支比率等に係る経年分析!H$48,"▲","-")),2)</f>
        <v>5.19</v>
      </c>
      <c r="E19" s="134">
        <f>ROUND(VALUE(SUBSTITUTE(実質収支比率等に係る経年分析!I$48,"▲","-")),2)</f>
        <v>4.93</v>
      </c>
      <c r="F19" s="134">
        <f>ROUND(VALUE(SUBSTITUTE(実質収支比率等に係る経年分析!J$48,"▲","-")),2)</f>
        <v>4.5999999999999996</v>
      </c>
    </row>
    <row r="20" spans="1:11" x14ac:dyDescent="0.15">
      <c r="A20" s="134" t="s">
        <v>43</v>
      </c>
      <c r="B20" s="134">
        <f>ROUND(VALUE(SUBSTITUTE(実質収支比率等に係る経年分析!F$47,"▲","-")),2)</f>
        <v>5.03</v>
      </c>
      <c r="C20" s="134">
        <f>ROUND(VALUE(SUBSTITUTE(実質収支比率等に係る経年分析!G$47,"▲","-")),2)</f>
        <v>8.4700000000000006</v>
      </c>
      <c r="D20" s="134">
        <f>ROUND(VALUE(SUBSTITUTE(実質収支比率等に係る経年分析!H$47,"▲","-")),2)</f>
        <v>13.87</v>
      </c>
      <c r="E20" s="134">
        <f>ROUND(VALUE(SUBSTITUTE(実質収支比率等に係る経年分析!I$47,"▲","-")),2)</f>
        <v>12.04</v>
      </c>
      <c r="F20" s="134">
        <f>ROUND(VALUE(SUBSTITUTE(実質収支比率等に係る経年分析!J$47,"▲","-")),2)</f>
        <v>16.559999999999999</v>
      </c>
    </row>
    <row r="21" spans="1:11" x14ac:dyDescent="0.15">
      <c r="A21" s="134" t="s">
        <v>44</v>
      </c>
      <c r="B21" s="134">
        <f>IF(ISNUMBER(VALUE(SUBSTITUTE(実質収支比率等に係る経年分析!F$49,"▲","-"))),ROUND(VALUE(SUBSTITUTE(実質収支比率等に係る経年分析!F$49,"▲","-")),2),NA())</f>
        <v>-2.4</v>
      </c>
      <c r="C21" s="134">
        <f>IF(ISNUMBER(VALUE(SUBSTITUTE(実質収支比率等に係る経年分析!G$49,"▲","-"))),ROUND(VALUE(SUBSTITUTE(実質収支比率等に係る経年分析!G$49,"▲","-")),2),NA())</f>
        <v>7</v>
      </c>
      <c r="D21" s="134">
        <f>IF(ISNUMBER(VALUE(SUBSTITUTE(実質収支比率等に係る経年分析!H$49,"▲","-"))),ROUND(VALUE(SUBSTITUTE(実質収支比率等に係る経年分析!H$49,"▲","-")),2),NA())</f>
        <v>6.74</v>
      </c>
      <c r="E21" s="134">
        <f>IF(ISNUMBER(VALUE(SUBSTITUTE(実質収支比率等に係る経年分析!I$49,"▲","-"))),ROUND(VALUE(SUBSTITUTE(実質収支比率等に係る経年分析!I$49,"▲","-")),2),NA())</f>
        <v>0.56000000000000005</v>
      </c>
      <c r="F21" s="134">
        <f>IF(ISNUMBER(VALUE(SUBSTITUTE(実質収支比率等に係る経年分析!J$49,"▲","-"))),ROUND(VALUE(SUBSTITUTE(実質収支比率等に係る経年分析!J$49,"▲","-")),2),NA())</f>
        <v>10.86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0.73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介護保険特別会計(サービス事業勘定）</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4.9000000000000004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2511</v>
      </c>
      <c r="E42" s="136"/>
      <c r="F42" s="136"/>
      <c r="G42" s="136">
        <f>'実質公債費比率（分子）の構造'!L$52</f>
        <v>2504</v>
      </c>
      <c r="H42" s="136"/>
      <c r="I42" s="136"/>
      <c r="J42" s="136">
        <f>'実質公債費比率（分子）の構造'!M$52</f>
        <v>2574</v>
      </c>
      <c r="K42" s="136"/>
      <c r="L42" s="136"/>
      <c r="M42" s="136">
        <f>'実質公債費比率（分子）の構造'!N$52</f>
        <v>2636</v>
      </c>
      <c r="N42" s="136"/>
      <c r="O42" s="136"/>
      <c r="P42" s="136">
        <f>'実質公債費比率（分子）の構造'!O$52</f>
        <v>2811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29</v>
      </c>
      <c r="C44" s="136"/>
      <c r="D44" s="136"/>
      <c r="E44" s="136">
        <f>'実質公債費比率（分子）の構造'!L$50</f>
        <v>9</v>
      </c>
      <c r="F44" s="136"/>
      <c r="G44" s="136"/>
      <c r="H44" s="136">
        <f>'実質公債費比率（分子）の構造'!M$50</f>
        <v>10</v>
      </c>
      <c r="I44" s="136"/>
      <c r="J44" s="136"/>
      <c r="K44" s="136">
        <f>'実質公債費比率（分子）の構造'!N$50</f>
        <v>7</v>
      </c>
      <c r="L44" s="136"/>
      <c r="M44" s="136"/>
      <c r="N44" s="136">
        <f>'実質公債費比率（分子）の構造'!O$50</f>
        <v>7</v>
      </c>
      <c r="O44" s="136"/>
      <c r="P44" s="136"/>
    </row>
    <row r="45" spans="1:16" x14ac:dyDescent="0.15">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2</v>
      </c>
      <c r="O45" s="136"/>
      <c r="P45" s="136"/>
    </row>
    <row r="46" spans="1:16" x14ac:dyDescent="0.15">
      <c r="A46" s="136" t="s">
        <v>55</v>
      </c>
      <c r="B46" s="136">
        <f>'実質公債費比率（分子）の構造'!K$48</f>
        <v>998</v>
      </c>
      <c r="C46" s="136"/>
      <c r="D46" s="136"/>
      <c r="E46" s="136">
        <f>'実質公債費比率（分子）の構造'!L$48</f>
        <v>936</v>
      </c>
      <c r="F46" s="136"/>
      <c r="G46" s="136"/>
      <c r="H46" s="136">
        <f>'実質公債費比率（分子）の構造'!M$48</f>
        <v>926</v>
      </c>
      <c r="I46" s="136"/>
      <c r="J46" s="136"/>
      <c r="K46" s="136">
        <f>'実質公債費比率（分子）の構造'!N$48</f>
        <v>877</v>
      </c>
      <c r="L46" s="136"/>
      <c r="M46" s="136"/>
      <c r="N46" s="136">
        <f>'実質公債費比率（分子）の構造'!O$48</f>
        <v>859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2731</v>
      </c>
      <c r="C49" s="136"/>
      <c r="D49" s="136"/>
      <c r="E49" s="136">
        <f>'実質公債費比率（分子）の構造'!L$45</f>
        <v>2738</v>
      </c>
      <c r="F49" s="136"/>
      <c r="G49" s="136"/>
      <c r="H49" s="136">
        <f>'実質公債費比率（分子）の構造'!M$45</f>
        <v>2846</v>
      </c>
      <c r="I49" s="136"/>
      <c r="J49" s="136"/>
      <c r="K49" s="136">
        <f>'実質公債費比率（分子）の構造'!N$45</f>
        <v>2892</v>
      </c>
      <c r="L49" s="136"/>
      <c r="M49" s="136"/>
      <c r="N49" s="136">
        <f>'実質公債費比率（分子）の構造'!O$45</f>
        <v>2613</v>
      </c>
      <c r="O49" s="136"/>
      <c r="P49" s="136"/>
    </row>
    <row r="50" spans="1:16" x14ac:dyDescent="0.15">
      <c r="A50" s="136" t="s">
        <v>59</v>
      </c>
      <c r="B50" s="136" t="e">
        <f>NA()</f>
        <v>#N/A</v>
      </c>
      <c r="C50" s="136">
        <f>IF(ISNUMBER('実質公債費比率（分子）の構造'!K$53),'実質公債費比率（分子）の構造'!K$53,NA())</f>
        <v>1248</v>
      </c>
      <c r="D50" s="136" t="e">
        <f>NA()</f>
        <v>#N/A</v>
      </c>
      <c r="E50" s="136" t="e">
        <f>NA()</f>
        <v>#N/A</v>
      </c>
      <c r="F50" s="136">
        <f>IF(ISNUMBER('実質公債費比率（分子）の構造'!L$53),'実質公債費比率（分子）の構造'!L$53,NA())</f>
        <v>1180</v>
      </c>
      <c r="G50" s="136" t="e">
        <f>NA()</f>
        <v>#N/A</v>
      </c>
      <c r="H50" s="136" t="e">
        <f>NA()</f>
        <v>#N/A</v>
      </c>
      <c r="I50" s="136">
        <f>IF(ISNUMBER('実質公債費比率（分子）の構造'!M$53),'実質公債費比率（分子）の構造'!M$53,NA())</f>
        <v>1209</v>
      </c>
      <c r="J50" s="136" t="e">
        <f>NA()</f>
        <v>#N/A</v>
      </c>
      <c r="K50" s="136" t="e">
        <f>NA()</f>
        <v>#N/A</v>
      </c>
      <c r="L50" s="136">
        <f>IF(ISNUMBER('実質公債費比率（分子）の構造'!N$53),'実質公債費比率（分子）の構造'!N$53,NA())</f>
        <v>1141</v>
      </c>
      <c r="M50" s="136" t="e">
        <f>NA()</f>
        <v>#N/A</v>
      </c>
      <c r="N50" s="136" t="e">
        <f>NA()</f>
        <v>#N/A</v>
      </c>
      <c r="O50" s="136">
        <f>IF(ISNUMBER('実質公債費比率（分子）の構造'!O$53),'実質公債費比率（分子）の構造'!O$53,NA())</f>
        <v>670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23264</v>
      </c>
      <c r="E56" s="135"/>
      <c r="F56" s="135"/>
      <c r="G56" s="135">
        <f>'将来負担比率（分子）の構造'!J$51</f>
        <v>22194</v>
      </c>
      <c r="H56" s="135"/>
      <c r="I56" s="135"/>
      <c r="J56" s="135">
        <f>'将来負担比率（分子）の構造'!K$51</f>
        <v>21332</v>
      </c>
      <c r="K56" s="135"/>
      <c r="L56" s="135"/>
      <c r="M56" s="135">
        <f>'将来負担比率（分子）の構造'!L$51</f>
        <v>20908</v>
      </c>
      <c r="N56" s="135"/>
      <c r="O56" s="135"/>
      <c r="P56" s="135">
        <f>'将来負担比率（分子）の構造'!M$51</f>
        <v>19750</v>
      </c>
    </row>
    <row r="57" spans="1:16" x14ac:dyDescent="0.15">
      <c r="A57" s="135" t="s">
        <v>35</v>
      </c>
      <c r="B57" s="135"/>
      <c r="C57" s="135"/>
      <c r="D57" s="135">
        <f>'将来負担比率（分子）の構造'!I$50</f>
        <v>580</v>
      </c>
      <c r="E57" s="135"/>
      <c r="F57" s="135"/>
      <c r="G57" s="135">
        <f>'将来負担比率（分子）の構造'!J$50</f>
        <v>486</v>
      </c>
      <c r="H57" s="135"/>
      <c r="I57" s="135"/>
      <c r="J57" s="135">
        <f>'将来負担比率（分子）の構造'!K$50</f>
        <v>376</v>
      </c>
      <c r="K57" s="135"/>
      <c r="L57" s="135"/>
      <c r="M57" s="135">
        <f>'将来負担比率（分子）の構造'!L$50</f>
        <v>302</v>
      </c>
      <c r="N57" s="135"/>
      <c r="O57" s="135"/>
      <c r="P57" s="135">
        <f>'将来負担比率（分子）の構造'!M$50</f>
        <v>281</v>
      </c>
    </row>
    <row r="58" spans="1:16" x14ac:dyDescent="0.15">
      <c r="A58" s="135" t="s">
        <v>34</v>
      </c>
      <c r="B58" s="135"/>
      <c r="C58" s="135"/>
      <c r="D58" s="135">
        <f>'将来負担比率（分子）の構造'!I$49</f>
        <v>879</v>
      </c>
      <c r="E58" s="135"/>
      <c r="F58" s="135"/>
      <c r="G58" s="135">
        <f>'将来負担比率（分子）の構造'!J$49</f>
        <v>1391</v>
      </c>
      <c r="H58" s="135"/>
      <c r="I58" s="135"/>
      <c r="J58" s="135">
        <f>'将来負担比率（分子）の構造'!K$49</f>
        <v>1898</v>
      </c>
      <c r="K58" s="135"/>
      <c r="L58" s="135"/>
      <c r="M58" s="135">
        <f>'将来負担比率（分子）の構造'!L$49</f>
        <v>2025</v>
      </c>
      <c r="N58" s="135"/>
      <c r="O58" s="135"/>
      <c r="P58" s="135">
        <f>'将来負担比率（分子）の構造'!M$49</f>
        <v>2521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20</v>
      </c>
      <c r="C61" s="135"/>
      <c r="D61" s="135"/>
      <c r="E61" s="135">
        <f>'将来負担比率（分子）の構造'!J$46</f>
        <v>18</v>
      </c>
      <c r="F61" s="135"/>
      <c r="G61" s="135"/>
      <c r="H61" s="135">
        <f>'将来負担比率（分子）の構造'!K$46</f>
        <v>17</v>
      </c>
      <c r="I61" s="135"/>
      <c r="J61" s="135"/>
      <c r="K61" s="135">
        <f>'将来負担比率（分子）の構造'!L$46</f>
        <v>17</v>
      </c>
      <c r="L61" s="135"/>
      <c r="M61" s="135"/>
      <c r="N61" s="135">
        <f>'将来負担比率（分子）の構造'!M$46</f>
        <v>16</v>
      </c>
      <c r="O61" s="135"/>
      <c r="P61" s="135"/>
    </row>
    <row r="62" spans="1:16" x14ac:dyDescent="0.15">
      <c r="A62" s="135" t="s">
        <v>29</v>
      </c>
      <c r="B62" s="135">
        <f>'将来負担比率（分子）の構造'!I$45</f>
        <v>3446</v>
      </c>
      <c r="C62" s="135"/>
      <c r="D62" s="135"/>
      <c r="E62" s="135">
        <f>'将来負担比率（分子）の構造'!J$45</f>
        <v>3293</v>
      </c>
      <c r="F62" s="135"/>
      <c r="G62" s="135"/>
      <c r="H62" s="135">
        <f>'将来負担比率（分子）の構造'!K$45</f>
        <v>3103</v>
      </c>
      <c r="I62" s="135"/>
      <c r="J62" s="135"/>
      <c r="K62" s="135">
        <f>'将来負担比率（分子）の構造'!L$45</f>
        <v>3053</v>
      </c>
      <c r="L62" s="135"/>
      <c r="M62" s="135"/>
      <c r="N62" s="135">
        <f>'将来負担比率（分子）の構造'!M$45</f>
        <v>2864</v>
      </c>
      <c r="O62" s="135"/>
      <c r="P62" s="135"/>
    </row>
    <row r="63" spans="1:16" x14ac:dyDescent="0.15">
      <c r="A63" s="135" t="s">
        <v>28</v>
      </c>
      <c r="B63" s="135">
        <f>'将来負担比率（分子）の構造'!I$44</f>
        <v>38</v>
      </c>
      <c r="C63" s="135"/>
      <c r="D63" s="135"/>
      <c r="E63" s="135">
        <f>'将来負担比率（分子）の構造'!J$44</f>
        <v>41</v>
      </c>
      <c r="F63" s="135"/>
      <c r="G63" s="135"/>
      <c r="H63" s="135">
        <f>'将来負担比率（分子）の構造'!K$44</f>
        <v>37</v>
      </c>
      <c r="I63" s="135"/>
      <c r="J63" s="135"/>
      <c r="K63" s="135">
        <f>'将来負担比率（分子）の構造'!L$44</f>
        <v>35</v>
      </c>
      <c r="L63" s="135"/>
      <c r="M63" s="135"/>
      <c r="N63" s="135">
        <f>'将来負担比率（分子）の構造'!M$44</f>
        <v>32</v>
      </c>
      <c r="O63" s="135"/>
      <c r="P63" s="135"/>
    </row>
    <row r="64" spans="1:16" x14ac:dyDescent="0.15">
      <c r="A64" s="135" t="s">
        <v>27</v>
      </c>
      <c r="B64" s="135">
        <f>'将来負担比率（分子）の構造'!I$43</f>
        <v>10279</v>
      </c>
      <c r="C64" s="135"/>
      <c r="D64" s="135"/>
      <c r="E64" s="135">
        <f>'将来負担比率（分子）の構造'!J$43</f>
        <v>10262</v>
      </c>
      <c r="F64" s="135"/>
      <c r="G64" s="135"/>
      <c r="H64" s="135">
        <f>'将来負担比率（分子）の構造'!K$43</f>
        <v>10210</v>
      </c>
      <c r="I64" s="135"/>
      <c r="J64" s="135"/>
      <c r="K64" s="135">
        <f>'将来負担比率（分子）の構造'!L$43</f>
        <v>9926</v>
      </c>
      <c r="L64" s="135"/>
      <c r="M64" s="135"/>
      <c r="N64" s="135">
        <f>'将来負担比率（分子）の構造'!M$43</f>
        <v>9699</v>
      </c>
      <c r="O64" s="135"/>
      <c r="P64" s="135"/>
    </row>
    <row r="65" spans="1:16" x14ac:dyDescent="0.15">
      <c r="A65" s="135" t="s">
        <v>26</v>
      </c>
      <c r="B65" s="135">
        <f>'将来負担比率（分子）の構造'!I$42</f>
        <v>53</v>
      </c>
      <c r="C65" s="135"/>
      <c r="D65" s="135"/>
      <c r="E65" s="135">
        <f>'将来負担比率（分子）の構造'!J$42</f>
        <v>40</v>
      </c>
      <c r="F65" s="135"/>
      <c r="G65" s="135"/>
      <c r="H65" s="135">
        <f>'将来負担比率（分子）の構造'!K$42</f>
        <v>27</v>
      </c>
      <c r="I65" s="135"/>
      <c r="J65" s="135"/>
      <c r="K65" s="135">
        <f>'将来負担比率（分子）の構造'!L$42</f>
        <v>16</v>
      </c>
      <c r="L65" s="135"/>
      <c r="M65" s="135"/>
      <c r="N65" s="135">
        <f>'将来負担比率（分子）の構造'!M$42</f>
        <v>9</v>
      </c>
      <c r="O65" s="135"/>
      <c r="P65" s="135"/>
    </row>
    <row r="66" spans="1:16" x14ac:dyDescent="0.15">
      <c r="A66" s="135" t="s">
        <v>25</v>
      </c>
      <c r="B66" s="135">
        <f>'将来負担比率（分子）の構造'!I$41</f>
        <v>23987</v>
      </c>
      <c r="C66" s="135"/>
      <c r="D66" s="135"/>
      <c r="E66" s="135">
        <f>'将来負担比率（分子）の構造'!J$41</f>
        <v>23307</v>
      </c>
      <c r="F66" s="135"/>
      <c r="G66" s="135"/>
      <c r="H66" s="135">
        <f>'将来負担比率（分子）の構造'!K$41</f>
        <v>22457</v>
      </c>
      <c r="I66" s="135"/>
      <c r="J66" s="135"/>
      <c r="K66" s="135">
        <f>'将来負担比率（分子）の構造'!L$41</f>
        <v>20791</v>
      </c>
      <c r="L66" s="135"/>
      <c r="M66" s="135"/>
      <c r="N66" s="135">
        <f>'将来負担比率（分子）の構造'!M$41</f>
        <v>19187</v>
      </c>
      <c r="O66" s="135"/>
      <c r="P66" s="135"/>
    </row>
    <row r="67" spans="1:16" x14ac:dyDescent="0.15">
      <c r="A67" s="135" t="s">
        <v>63</v>
      </c>
      <c r="B67" s="135" t="e">
        <f>NA()</f>
        <v>#N/A</v>
      </c>
      <c r="C67" s="135">
        <f>IF(ISNUMBER('将来負担比率（分子）の構造'!I$52), IF('将来負担比率（分子）の構造'!I$52 &lt; 0, 0, '将来負担比率（分子）の構造'!I$52), NA())</f>
        <v>13101</v>
      </c>
      <c r="D67" s="135" t="e">
        <f>NA()</f>
        <v>#N/A</v>
      </c>
      <c r="E67" s="135" t="e">
        <f>NA()</f>
        <v>#N/A</v>
      </c>
      <c r="F67" s="135">
        <f>IF(ISNUMBER('将来負担比率（分子）の構造'!J$52), IF('将来負担比率（分子）の構造'!J$52 &lt; 0, 0, '将来負担比率（分子）の構造'!J$52), NA())</f>
        <v>12892</v>
      </c>
      <c r="G67" s="135" t="e">
        <f>NA()</f>
        <v>#N/A</v>
      </c>
      <c r="H67" s="135" t="e">
        <f>NA()</f>
        <v>#N/A</v>
      </c>
      <c r="I67" s="135">
        <f>IF(ISNUMBER('将来負担比率（分子）の構造'!K$52), IF('将来負担比率（分子）の構造'!K$52 &lt; 0, 0, '将来負担比率（分子）の構造'!K$52), NA())</f>
        <v>12246</v>
      </c>
      <c r="J67" s="135" t="e">
        <f>NA()</f>
        <v>#N/A</v>
      </c>
      <c r="K67" s="135" t="e">
        <f>NA()</f>
        <v>#N/A</v>
      </c>
      <c r="L67" s="135">
        <f>IF(ISNUMBER('将来負担比率（分子）の構造'!L$52), IF('将来負担比率（分子）の構造'!L$52 &lt; 0, 0, '将来負担比率（分子）の構造'!L$52), NA())</f>
        <v>10602</v>
      </c>
      <c r="M67" s="135" t="e">
        <f>NA()</f>
        <v>#N/A</v>
      </c>
      <c r="N67" s="135" t="e">
        <f>NA()</f>
        <v>#N/A</v>
      </c>
      <c r="O67" s="135">
        <f>IF(ISNUMBER('将来負担比率（分子）の構造'!M$52), IF('将来負担比率（分子）の構造'!M$52 &lt; 0, 0, '将来負担比率（分子）の構造'!M$52), NA())</f>
        <v>9256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宮地　塁</cp:lastModifiedBy>
  <cp:lastPrinted>2017-02-20T00:46:33Z</cp:lastPrinted>
  <dcterms:created xsi:type="dcterms:W3CDTF">2017-02-15T18:18:13Z</dcterms:created>
  <dcterms:modified xsi:type="dcterms:W3CDTF">2021-03-30T08:18:36Z</dcterms:modified>
  <cp:category/>
</cp:coreProperties>
</file>