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rui.miyachi\Desktop\"/>
    </mc:Choice>
  </mc:AlternateContent>
  <xr:revisionPtr revIDLastSave="0" documentId="8_{DD103562-458C-4C2D-A90A-A0537CF8C8AC}" xr6:coauthVersionLast="46" xr6:coauthVersionMax="46" xr10:uidLastSave="{00000000-0000-0000-0000-000000000000}"/>
  <workbookProtection workbookPassword="979D" lockStructure="1"/>
  <bookViews>
    <workbookView xWindow="1860" yWindow="1860" windowWidth="21600" windowHeight="11385" tabRatio="93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<sst xmlns="http://schemas.openxmlformats.org/spreadsheetml/2006/main" count="986" uniqueCount="558">
  <si>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</si>
  <si>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</si>
  <si>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</si>
  <si>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</si>
  <si>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</si>
  <si>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</si>
  <si>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</si>
  <si>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</si>
  <si>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</si>
  <si>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</si>
  <si>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</si>
  <si>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</si>
  <si>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</si>
  <si>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</si>
  <si>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</si>
  <si>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</si>
  <si>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</si>
  <si>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</si>
  <si>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</si>
  <si>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</si>
  <si>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</si>
  <si>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</si>
  <si>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</si>
  <si>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</si>
  <si>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</si>
  <si>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</si>
  <si>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</si>
  <si>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</si>
  <si>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</si>
  <si>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</si>
  <si>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</si>
  <si>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</si>
  <si>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</si>
  <si>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</si>
  <si>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</si>
  <si>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</si>
  <si>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</si>
  <si>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</si>
  <si>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</si>
  <si>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</si>
  <si>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</si>
  <si>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</si>
  <si>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</si>
  <si>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</si>
  <si>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</si>
  <si>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</si>
  <si>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</si>
  <si>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</si>
  <si>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</si>
  <si>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</si>
  <si>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</si>
  <si>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</si>
  <si>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</si>
  <si>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</si>
  <si>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</si>
  <si>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</si>
  <si>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</si>
  <si>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</si>
  <si>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</si>
  <si>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</si>
  <si>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</si>
  <si>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</si>
  <si>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</si>
  <si>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</si>
  <si>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</si>
  <si>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</si>
  <si>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</si>
  <si>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</si>
  <si>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</si>
  <si>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</si>
  <si>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</si>
  <si>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</si>
  <si>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</si>
  <si>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</si>
  <si>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</si>
  <si>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</si>
  <si>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</si>
  <si>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</si>
  <si>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</si>
  <si>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</si>
  <si>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</si>
  <si>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</si>
  <si>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</si>
  <si>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</si>
  <si>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</si>
  <si>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</si>
  <si>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</si>
  <si>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</si>
  <si>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</si>
  <si>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</si>
  <si>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</si>
  <si>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</si>
  <si>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</si>
  <si>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</si>
  <si>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</si>
  <si>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</si>
  <si>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</si>
  <si>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</si>
  <si>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</si>
  <si>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</si>
  <si>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</si>
  <si>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</si>
  <si>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</si>
  <si>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</si>
  <si>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</si>
  <si>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</si>
  <si>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</si>
  <si>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</si>
  <si>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</si>
  <si>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</si>
  <si>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</si>
  <si>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</si>
  <si>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</si>
  <si>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</si>
  <si>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</si>
  <si>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</si>
  <si>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</si>
  <si>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</si>
  <si>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</si>
  <si>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</si>
  <si>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</si>
  <si>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</si>
  <si>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</si>
  <si>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</si>
  <si>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</si>
  <si>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</si>
  <si>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</si>
  <si>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</si>
  <si>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</si>
  <si>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</si>
  <si>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</si>
  <si>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</si>
  <si>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</si>
  <si>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</si>
  <si>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</si>
  <si>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</si>
  <si>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</si>
  <si>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</si>
  <si>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</si>
  <si>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</si>
  <si>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</si>
  <si>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</si>
  <si>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</si>
  <si>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</si>
  <si>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</si>
  <si>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</si>
  <si>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</si>
  <si>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</si>
  <si>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</si>
  <si>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</si>
  <si>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</si>
  <si>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</si>
  <si>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</si>
  <si>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</si>
  <si>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</si>
  <si>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</si>
  <si>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</si>
  <si>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</si>
  <si>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</si>
  <si>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</si>
  <si>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</si>
  <si>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</si>
  <si>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</si>
  <si>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</si>
  <si>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</si>
  <si>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</si>
  <si>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</si>
  <si>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</si>
  <si>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</si>
  <si>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</si>
  <si>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</si>
  <si>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</si>
  <si>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</si>
  <si>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</si>
  <si>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</si>
  <si>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</si>
  <si>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</si>
  <si>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</si>
  <si>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</si>
  <si>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</si>
  <si>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</si>
  <si>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</si>
  <si>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</si>
  <si>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</si>
  <si>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</si>
  <si>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</si>
  <si>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</si>
  <si>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</si>
  <si>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</si>
  <si>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</si>
  <si>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</si>
  <si>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</si>
  <si>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</si>
  <si>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</si>
  <si>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</si>
  <si>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</si>
  <si>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新潟県阿賀町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</si>
  <si>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</si>
  <si>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</si>
  <si>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</si>
  <si>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</si>
  <si>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</si>
  <si>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</si>
  <si>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</si>
  <si>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</si>
  <si>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</si>
  <si>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</si>
  <si>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</si>
  <si>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</si>
  <si>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</si>
  <si>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</si>
  <si>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</si>
  <si>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</si>
  <si>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</si>
  <si>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</si>
  <si>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</si>
  <si>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</si>
  <si>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</si>
  <si>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</si>
  <si>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</si>
  <si>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</si>
  <si>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</si>
  <si>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</si>
  <si>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</si>
  <si>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</si>
  <si>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</si>
  <si>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</si>
  <si>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</si>
  <si>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</si>
  <si>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</si>
  <si>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</si>
  <si>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</si>
  <si>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</si>
  <si>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</si>
  <si>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</si>
  <si>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</si>
  <si>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</si>
  <si>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</si>
  <si>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</si>
  <si>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</si>
  <si>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</si>
  <si>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</si>
  <si>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</si>
  <si>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</si>
  <si>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</si>
  <si>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</si>
  <si>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</si>
  <si>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</si>
  <si>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</si>
  <si>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</si>
  <si>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</si>
  <si>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</si>
  <si>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</si>
  <si>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</si>
  <si>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</si>
  <si>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</si>
  <si>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</si>
  <si>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</si>
  <si>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</si>
  <si>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</si>
  <si>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</si>
  <si>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</si>
  <si>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</si>
  <si>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</si>
  <si>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</si>
  <si>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</si>
  <si>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</si>
  <si>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</si>
  <si>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</si>
  <si>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</si>
  <si>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</si>
  <si>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</si>
  <si>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</si>
  <si>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</si>
  <si>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</si>
  <si>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</si>
  <si>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</si>
  <si>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</si>
  <si>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</si>
  <si>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</si>
  <si>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</si>
  <si>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</si>
  <si>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</si>
  <si>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</si>
  <si>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</si>
  <si>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</si>
  <si>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</si>
  <si>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</si>
  <si>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</si>
  <si>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</si>
  <si>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</si>
  <si>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</si>
  <si>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</si>
  <si>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</si>
  <si>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</si>
  <si>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</si>
  <si>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</si>
  <si>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</si>
  <si>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</si>
  <si>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</si>
  <si>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</si>
  <si>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</si>
  <si>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</si>
  <si>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</si>
  <si>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</si>
  <si>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</si>
  <si>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</si>
  <si>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</si>
  <si>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</si>
  <si>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</si>
  <si>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</si>
  <si>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</si>
  <si>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</si>
  <si>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</si>
  <si>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</si>
  <si>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</si>
  <si>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</si>
  <si>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</si>
  <si>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</si>
  <si>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</si>
  <si>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</si>
  <si>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</si>
  <si>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</si>
  <si>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</si>
  <si>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</si>
  <si>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</si>
  <si>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</si>
  <si>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</si>
  <si>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</si>
  <si>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</si>
  <si>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</si>
  <si>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</si>
  <si>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</si>
  <si>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</si>
  <si>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</si>
  <si>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</si>
  <si>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</si>
  <si>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</si>
  <si>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</si>
  <si>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</si>
  <si>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</si>
  <si>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</si>
  <si>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</si>
  <si>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</si>
  <si>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</si>
  <si>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</si>
  <si>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新潟県阿賀町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</si>
  <si>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</si>
  <si>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</si>
  <si>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</si>
  <si>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</si>
  <si>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</si>
  <si>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</si>
  <si>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</si>
  <si>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</si>
  <si>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</si>
  <si>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</si>
  <si>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</si>
  <si>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</si>
  <si>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</si>
  <si>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</si>
  <si>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</si>
  <si>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</si>
  <si>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</si>
  <si>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</si>
  <si>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</si>
  <si>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</si>
  <si>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</si>
  <si>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町営スキー場事業特別会計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</si>
  <si>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</si>
  <si>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</si>
  <si>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</si>
  <si>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</si>
  <si>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</si>
  <si>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</si>
  <si>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</si>
  <si>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</si>
  <si>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</si>
  <si>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</si>
  <si>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</si>
  <si>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</si>
  <si>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</si>
  <si>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</si>
  <si>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</si>
  <si>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</si>
  <si>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</si>
  <si>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</si>
  <si>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</si>
  <si>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</si>
  <si>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</si>
  <si>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</si>
  <si>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</si>
  <si>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</si>
  <si>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</si>
  <si>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</si>
  <si>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</si>
  <si>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</si>
  <si>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</si>
  <si>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</si>
  <si>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</si>
  <si>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</si>
  <si>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</si>
  <si>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</si>
  <si>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</si>
  <si>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</si>
  <si>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</si>
  <si>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</si>
  <si>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</si>
  <si>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</si>
  <si>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</si>
  <si>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</si>
  <si>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</si>
  <si>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</si>
  <si>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</si>
  <si>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</si>
  <si>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</si>
  <si>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</si>
  <si>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</si>
  <si>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</si>
  <si>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</si>
  <si>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</si>
  <si>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</si>
  <si>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</si>
  <si>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</si>
  <si>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</si>
  <si>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</si>
  <si>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</si>
  <si>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</si>
  <si>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</si>
  <si>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</si>
  <si>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</si>
  <si>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</si>
  <si>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</si>
  <si>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</si>
  <si>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</si>
  <si>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</si>
  <si>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</si>
  <si>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</si>
  <si>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</si>
  <si>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</si>
  <si>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</si>
  <si>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</si>
  <si>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</si>
  <si>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</si>
  <si>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</si>
  <si>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</si>
  <si>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</si>
  <si>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</si>
  <si>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</si>
  <si>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</si>
  <si>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</si>
  <si>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</si>
  <si>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</si>
  <si>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</si>
  <si>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</si>
  <si>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</si>
  <si>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</si>
  <si>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</si>
  <si>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</si>
  <si>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</si>
  <si>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</si>
  <si>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</si>
  <si>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</si>
  <si>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</si>
  <si>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</si>
  <si>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</si>
  <si>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</si>
  <si>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</si>
  <si>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</si>
  <si>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</si>
  <si>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</si>
  <si>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</si>
  <si>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</si>
  <si>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</si>
  <si>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</si>
  <si>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</si>
  <si>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</si>
  <si>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</si>
  <si>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</si>
  <si>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</si>
  <si>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</si>
  <si>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</si>
  <si>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</si>
  <si>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</si>
  <si>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</si>
  <si>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</si>
  <si>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</si>
  <si>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</si>
  <si>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</si>
  <si>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</si>
  <si>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</si>
  <si>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</si>
  <si>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</si>
  <si>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</si>
  <si>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</si>
  <si>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</si>
  <si>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</si>
  <si>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</si>
  <si>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</si>
  <si>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</si>
  <si>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</si>
  <si>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</si>
  <si>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</si>
  <si>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</si>
  <si>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</si>
  <si>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</si>
  <si>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</si>
  <si>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</si>
  <si>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</si>
  <si>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</si>
  <si>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</si>
  <si>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</si>
  <si>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</si>
  <si>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</si>
  <si>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</si>
  <si>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</si>
  <si>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</si>
  <si>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</si>
  <si>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</si>
  <si>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</si>
  <si>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</si>
  <si>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</si>
  <si>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2.40</t>
  </si>
  <si>
    <t>一般会計</t>
  </si>
  <si>
    <t>水道事業会計</t>
  </si>
  <si>
    <t>介護保険特別会計</t>
  </si>
  <si>
    <t>国民健康保険特別会計</t>
  </si>
  <si>
    <t>診療所特別会計</t>
  </si>
  <si>
    <t>下水道事業特別会計</t>
  </si>
  <si>
    <t>簡易水道事業特別会計</t>
  </si>
  <si>
    <t>後期高齢者医療特別会計</t>
  </si>
  <si>
    <t>その他会計（赤字）</t>
  </si>
  <si>
    <t>その他会計（黒字）</t>
  </si>
  <si>
    <t>-</t>
    <phoneticPr fontId="2"/>
  </si>
  <si>
    <t>-</t>
    <phoneticPr fontId="2"/>
  </si>
  <si>
    <t>さくら福祉保健事務組合
　【一般会計】</t>
  </si>
  <si>
    <t>さくら福祉保健事務組合
　【病院事業会計】</t>
  </si>
  <si>
    <t>-</t>
    <phoneticPr fontId="2"/>
  </si>
  <si>
    <t>新潟県中東福祉事務組合【一般会計】</t>
    <rPh sb="12" eb="14">
      <t>イッパン</t>
    </rPh>
    <rPh sb="14" eb="16">
      <t>カイケイ</t>
    </rPh>
    <phoneticPr fontId="2"/>
  </si>
  <si>
    <t>五泉地域衛生施設組合【一般会計】</t>
    <rPh sb="11" eb="13">
      <t>イッパン</t>
    </rPh>
    <rPh sb="13" eb="15">
      <t>カイケイ</t>
    </rPh>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</si>
  <si>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</si>
  <si>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</si>
  <si>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</si>
  <si>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</si>
  <si>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</si>
  <si>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</si>
  <si>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</si>
  <si>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</si>
  <si>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phoneticPr fontId="2"/>
  </si>
  <si>
    <t>-</t>
    <phoneticPr fontId="2"/>
  </si>
  <si>
    <t>-</t>
    <phoneticPr fontId="2"/>
  </si>
  <si>
    <t>阿賀の里</t>
    <rPh sb="0" eb="2">
      <t>アガ</t>
    </rPh>
    <rPh sb="3" eb="4">
      <t>サト</t>
    </rPh>
    <phoneticPr fontId="2"/>
  </si>
  <si>
    <t>奥阿賀観光㈱</t>
    <rPh sb="0" eb="1">
      <t>オク</t>
    </rPh>
    <rPh sb="1" eb="3">
      <t>アガ</t>
    </rPh>
    <rPh sb="3" eb="5">
      <t>カンコウ</t>
    </rPh>
    <phoneticPr fontId="2"/>
  </si>
  <si>
    <t>㈶上川農業振興公社</t>
    <rPh sb="1" eb="3">
      <t>カミカワ</t>
    </rPh>
    <rPh sb="3" eb="5">
      <t>ノウギョウ</t>
    </rPh>
    <rPh sb="5" eb="7">
      <t>シンコウ</t>
    </rPh>
    <rPh sb="7" eb="9">
      <t>コウシャ</t>
    </rPh>
    <phoneticPr fontId="2"/>
  </si>
  <si>
    <t>㈱上川温泉</t>
    <rPh sb="1" eb="3">
      <t>カミカワ</t>
    </rPh>
    <rPh sb="3" eb="5">
      <t>オンセン</t>
    </rPh>
    <phoneticPr fontId="2"/>
  </si>
  <si>
    <t>㈶三川農業振興公社</t>
    <rPh sb="1" eb="3">
      <t>ミカワ</t>
    </rPh>
    <rPh sb="3" eb="5">
      <t>ノウギョウ</t>
    </rPh>
    <rPh sb="5" eb="7">
      <t>シンコウ</t>
    </rPh>
    <rPh sb="7" eb="9">
      <t>コウシャ</t>
    </rPh>
    <phoneticPr fontId="2"/>
  </si>
  <si>
    <t>㈱ホテルみかわ</t>
    <phoneticPr fontId="2"/>
  </si>
  <si>
    <t>㈳阿賀町観光振興機構</t>
    <rPh sb="1" eb="4">
      <t>アガマチ</t>
    </rPh>
    <rPh sb="4" eb="6">
      <t>カンコウ</t>
    </rPh>
    <rPh sb="6" eb="8">
      <t>シンコウ</t>
    </rPh>
    <rPh sb="8" eb="10">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</si>
</sst>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extLst>
            <c:ext xmlns:c16="http://schemas.microsoft.com/office/drawing/2014/chart" uri="{C3380CC4-5D6E-409C-BE32-E72D297353CC}">
              <c16:uniqueId val="{00000000-01AD-4BCD-9F41-0D08341F9F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169541</c:v>
                </c:pt>
                <c:pt idx="1">
                  <c:v>155312</c:v>
                </c:pt>
                <c:pt idx="2">
                  <c:v>172803</c:v>
                </c:pt>
                <c:pt idx="3">
                  <c:v>162826</c:v>
                </c:pt>
                <c:pt idx="4">
                  <c:v>139152</c:v>
                </c:pt>
              </c:numCache>
            </c:numRef>
          </c:val>
          <c:smooth val="0"/>
          <c:extLst>
            <c:ext xmlns:c16="http://schemas.microsoft.com/office/drawing/2014/chart" uri="{C3380CC4-5D6E-409C-BE32-E72D297353CC}">
              <c16:uniqueId val="{00000001-01AD-4BCD-9F41-0D08341F9F82}"/>
            </c:ext>
          </c:extLst>
        </c:ser>
        <c:dLbls>
          <c:showLegendKey val="0"/>
          <c:showVal val="0"/>
          <c:showCatName val="0"/>
          <c:showSerName val="0"/>
          <c:showPercent val="0"/>
          <c:showBubbleSize val="0"/>
        </c:dLbls>
        <c:marker val="1"/>
        <c:smooth val="0"/>
        <c:axId val="90313088"/>
        <c:axId val="90315008"/>
      </c:lineChart>
      <c:catAx>
        <c:axId val="9031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15008"/>
        <c:crosses val="autoZero"/>
        <c:auto val="1"/>
        <c:lblAlgn val="ctr"/>
        <c:lblOffset val="100"/>
        <c:tickLblSkip val="1"/>
        <c:tickMarkSkip val="1"/>
        <c:noMultiLvlLbl val="0"/>
      </c:catAx>
      <c:valAx>
        <c:axId val="903150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1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4.67</c:v>
                </c:pt>
                <c:pt idx="1">
                  <c:v>4.16</c:v>
                </c:pt>
                <c:pt idx="2">
                  <c:v>5.97</c:v>
                </c:pt>
                <c:pt idx="3">
                  <c:v>5.19</c:v>
                </c:pt>
                <c:pt idx="4">
                  <c:v>4.93</c:v>
                </c:pt>
              </c:numCache>
            </c:numRef>
          </c:val>
          <c:extLst>
            <c:ext xmlns:c16="http://schemas.microsoft.com/office/drawing/2014/chart" uri="{C3380CC4-5D6E-409C-BE32-E72D297353CC}">
              <c16:uniqueId val="{00000000-CFBF-48E3-B273-D9968184FE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c:v>
                </c:pt>
                <c:pt idx="1">
                  <c:v>5.03</c:v>
                </c:pt>
                <c:pt idx="2">
                  <c:v>8.4700000000000006</c:v>
                </c:pt>
                <c:pt idx="3">
                  <c:v>13.87</c:v>
                </c:pt>
                <c:pt idx="4">
                  <c:v>12.04</c:v>
                </c:pt>
              </c:numCache>
            </c:numRef>
          </c:val>
          <c:extLst>
            <c:ext xmlns:c16="http://schemas.microsoft.com/office/drawing/2014/chart" uri="{C3380CC4-5D6E-409C-BE32-E72D297353CC}">
              <c16:uniqueId val="{00000001-CFBF-48E3-B273-D9968184FE7E}"/>
            </c:ext>
          </c:extLst>
        </c:ser>
        <c:dLbls>
          <c:showLegendKey val="0"/>
          <c:showVal val="0"/>
          <c:showCatName val="0"/>
          <c:showSerName val="0"/>
          <c:showPercent val="0"/>
          <c:showBubbleSize val="0"/>
        </c:dLbls>
        <c:gapWidth val="250"/>
        <c:overlap val="100"/>
        <c:axId val="101969280"/>
        <c:axId val="10239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7.37</c:v>
                </c:pt>
                <c:pt idx="1">
                  <c:v>-2.4</c:v>
                </c:pt>
                <c:pt idx="2">
                  <c:v>7</c:v>
                </c:pt>
                <c:pt idx="3">
                  <c:v>6.74</c:v>
                </c:pt>
                <c:pt idx="4">
                  <c:v>0.56000000000000005</c:v>
                </c:pt>
              </c:numCache>
            </c:numRef>
          </c:val>
          <c:smooth val="0"/>
          <c:extLst>
            <c:ext xmlns:c16="http://schemas.microsoft.com/office/drawing/2014/chart" uri="{C3380CC4-5D6E-409C-BE32-E72D297353CC}">
              <c16:uniqueId val="{00000002-CFBF-48E3-B273-D9968184FE7E}"/>
            </c:ext>
          </c:extLst>
        </c:ser>
        <c:dLbls>
          <c:showLegendKey val="0"/>
          <c:showVal val="0"/>
          <c:showCatName val="0"/>
          <c:showSerName val="0"/>
          <c:showPercent val="0"/>
          <c:showBubbleSize val="0"/>
        </c:dLbls>
        <c:marker val="1"/>
        <c:smooth val="0"/>
        <c:axId val="101969280"/>
        <c:axId val="102397440"/>
      </c:lineChart>
      <c:catAx>
        <c:axId val="1019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97440"/>
        <c:crosses val="autoZero"/>
        <c:auto val="1"/>
        <c:lblAlgn val="ctr"/>
        <c:lblOffset val="100"/>
        <c:tickLblSkip val="1"/>
        <c:tickMarkSkip val="1"/>
        <c:noMultiLvlLbl val="0"/>
      </c:catAx>
      <c:valAx>
        <c:axId val="10239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4A-4A6E-BB02-2532269350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4A-4A6E-BB02-25322693507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4A-4A6E-BB02-25322693507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F4A-4A6E-BB02-25322693507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AF4A-4A6E-BB02-253226935075}"/>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0.1</c:v>
                </c:pt>
                <c:pt idx="6">
                  <c:v>#N/A</c:v>
                </c:pt>
                <c:pt idx="7">
                  <c:v>0.08</c:v>
                </c:pt>
                <c:pt idx="8">
                  <c:v>#N/A</c:v>
                </c:pt>
                <c:pt idx="9">
                  <c:v>0.03</c:v>
                </c:pt>
              </c:numCache>
            </c:numRef>
          </c:val>
          <c:extLst>
            <c:ext xmlns:c16="http://schemas.microsoft.com/office/drawing/2014/chart" uri="{C3380CC4-5D6E-409C-BE32-E72D297353CC}">
              <c16:uniqueId val="{00000005-AF4A-4A6E-BB02-2532269350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0.2</c:v>
                </c:pt>
                <c:pt idx="8">
                  <c:v>#N/A</c:v>
                </c:pt>
                <c:pt idx="9">
                  <c:v>0.2</c:v>
                </c:pt>
              </c:numCache>
            </c:numRef>
          </c:val>
          <c:extLst>
            <c:ext xmlns:c16="http://schemas.microsoft.com/office/drawing/2014/chart" uri="{C3380CC4-5D6E-409C-BE32-E72D297353CC}">
              <c16:uniqueId val="{00000006-AF4A-4A6E-BB02-25322693507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0.28999999999999998</c:v>
                </c:pt>
                <c:pt idx="4">
                  <c:v>#N/A</c:v>
                </c:pt>
                <c:pt idx="5">
                  <c:v>0.42</c:v>
                </c:pt>
                <c:pt idx="6">
                  <c:v>#N/A</c:v>
                </c:pt>
                <c:pt idx="7">
                  <c:v>0.52</c:v>
                </c:pt>
                <c:pt idx="8">
                  <c:v>#N/A</c:v>
                </c:pt>
                <c:pt idx="9">
                  <c:v>0.73</c:v>
                </c:pt>
              </c:numCache>
            </c:numRef>
          </c:val>
          <c:extLst>
            <c:ext xmlns:c16="http://schemas.microsoft.com/office/drawing/2014/chart" uri="{C3380CC4-5D6E-409C-BE32-E72D297353CC}">
              <c16:uniqueId val="{00000007-AF4A-4A6E-BB02-2532269350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2.4300000000000002</c:v>
                </c:pt>
                <c:pt idx="2">
                  <c:v>#N/A</c:v>
                </c:pt>
                <c:pt idx="3">
                  <c:v>2.06</c:v>
                </c:pt>
                <c:pt idx="4">
                  <c:v>#N/A</c:v>
                </c:pt>
                <c:pt idx="5">
                  <c:v>1.98</c:v>
                </c:pt>
                <c:pt idx="6">
                  <c:v>#N/A</c:v>
                </c:pt>
                <c:pt idx="7">
                  <c:v>1.85</c:v>
                </c:pt>
                <c:pt idx="8">
                  <c:v>#N/A</c:v>
                </c:pt>
                <c:pt idx="9">
                  <c:v>0.87</c:v>
                </c:pt>
              </c:numCache>
            </c:numRef>
          </c:val>
          <c:extLst>
            <c:ext xmlns:c16="http://schemas.microsoft.com/office/drawing/2014/chart" uri="{C3380CC4-5D6E-409C-BE32-E72D297353CC}">
              <c16:uniqueId val="{00000008-AF4A-4A6E-BB02-2532269350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4.63</c:v>
                </c:pt>
                <c:pt idx="2">
                  <c:v>#N/A</c:v>
                </c:pt>
                <c:pt idx="3">
                  <c:v>4.13</c:v>
                </c:pt>
                <c:pt idx="4">
                  <c:v>#N/A</c:v>
                </c:pt>
                <c:pt idx="5">
                  <c:v>5.85</c:v>
                </c:pt>
                <c:pt idx="6">
                  <c:v>#N/A</c:v>
                </c:pt>
                <c:pt idx="7">
                  <c:v>5.0999999999999996</c:v>
                </c:pt>
                <c:pt idx="8">
                  <c:v>#N/A</c:v>
                </c:pt>
                <c:pt idx="9">
                  <c:v>4.9000000000000004</c:v>
                </c:pt>
              </c:numCache>
            </c:numRef>
          </c:val>
          <c:extLst>
            <c:ext xmlns:c16="http://schemas.microsoft.com/office/drawing/2014/chart" uri="{C3380CC4-5D6E-409C-BE32-E72D297353CC}">
              <c16:uniqueId val="{00000009-AF4A-4A6E-BB02-253226935075}"/>
            </c:ext>
          </c:extLst>
        </c:ser>
        <c:dLbls>
          <c:showLegendKey val="0"/>
          <c:showVal val="0"/>
          <c:showCatName val="0"/>
          <c:showSerName val="0"/>
          <c:showPercent val="0"/>
          <c:showBubbleSize val="0"/>
        </c:dLbls>
        <c:gapWidth val="150"/>
        <c:overlap val="100"/>
        <c:axId val="90412544"/>
        <c:axId val="90414080"/>
      </c:barChart>
      <c:catAx>
        <c:axId val="904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14080"/>
        <c:crosses val="autoZero"/>
        <c:auto val="1"/>
        <c:lblAlgn val="ctr"/>
        <c:lblOffset val="100"/>
        <c:tickLblSkip val="1"/>
        <c:tickMarkSkip val="1"/>
        <c:noMultiLvlLbl val="0"/>
      </c:catAx>
      <c:valAx>
        <c:axId val="9041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1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2381</c:v>
                </c:pt>
                <c:pt idx="5">
                  <c:v>2511</c:v>
                </c:pt>
                <c:pt idx="8">
                  <c:v>2504</c:v>
                </c:pt>
                <c:pt idx="11">
                  <c:v>2574</c:v>
                </c:pt>
                <c:pt idx="14">
                  <c:v>2636</c:v>
                </c:pt>
              </c:numCache>
            </c:numRef>
          </c:val>
          <c:extLst>
            <c:ext xmlns:c16="http://schemas.microsoft.com/office/drawing/2014/chart" uri="{C3380CC4-5D6E-409C-BE32-E72D297353CC}">
              <c16:uniqueId val="{00000000-17B7-47EC-BC3D-B239409D8C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B7-47EC-BC3D-B239409D8C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c:v>
                </c:pt>
                <c:pt idx="3">
                  <c:v>29</c:v>
                </c:pt>
                <c:pt idx="6">
                  <c:v>9</c:v>
                </c:pt>
                <c:pt idx="9">
                  <c:v>10</c:v>
                </c:pt>
                <c:pt idx="12">
                  <c:v>7</c:v>
                </c:pt>
              </c:numCache>
            </c:numRef>
          </c:val>
          <c:extLst>
            <c:ext xmlns:c16="http://schemas.microsoft.com/office/drawing/2014/chart" uri="{C3380CC4-5D6E-409C-BE32-E72D297353CC}">
              <c16:uniqueId val="{00000002-17B7-47EC-BC3D-B239409D8C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17B7-47EC-BC3D-B239409D8C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939</c:v>
                </c:pt>
                <c:pt idx="3">
                  <c:v>998</c:v>
                </c:pt>
                <c:pt idx="6">
                  <c:v>936</c:v>
                </c:pt>
                <c:pt idx="9">
                  <c:v>926</c:v>
                </c:pt>
                <c:pt idx="12">
                  <c:v>877</c:v>
                </c:pt>
              </c:numCache>
            </c:numRef>
          </c:val>
          <c:extLst>
            <c:ext xmlns:c16="http://schemas.microsoft.com/office/drawing/2014/chart" uri="{C3380CC4-5D6E-409C-BE32-E72D297353CC}">
              <c16:uniqueId val="{00000004-17B7-47EC-BC3D-B239409D8C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B7-47EC-BC3D-B239409D8C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B7-47EC-BC3D-B239409D8C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2629</c:v>
                </c:pt>
                <c:pt idx="3">
                  <c:v>2731</c:v>
                </c:pt>
                <c:pt idx="6">
                  <c:v>2738</c:v>
                </c:pt>
                <c:pt idx="9">
                  <c:v>2846</c:v>
                </c:pt>
                <c:pt idx="12">
                  <c:v>2892</c:v>
                </c:pt>
              </c:numCache>
            </c:numRef>
          </c:val>
          <c:extLst>
            <c:ext xmlns:c16="http://schemas.microsoft.com/office/drawing/2014/chart" uri="{C3380CC4-5D6E-409C-BE32-E72D297353CC}">
              <c16:uniqueId val="{00000007-17B7-47EC-BC3D-B239409D8CF2}"/>
            </c:ext>
          </c:extLst>
        </c:ser>
        <c:dLbls>
          <c:showLegendKey val="0"/>
          <c:showVal val="0"/>
          <c:showCatName val="0"/>
          <c:showSerName val="0"/>
          <c:showPercent val="0"/>
          <c:showBubbleSize val="0"/>
        </c:dLbls>
        <c:gapWidth val="100"/>
        <c:overlap val="100"/>
        <c:axId val="99971840"/>
        <c:axId val="9997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1217</c:v>
                </c:pt>
                <c:pt idx="2">
                  <c:v>#N/A</c:v>
                </c:pt>
                <c:pt idx="3">
                  <c:v>#N/A</c:v>
                </c:pt>
                <c:pt idx="4">
                  <c:v>1248</c:v>
                </c:pt>
                <c:pt idx="5">
                  <c:v>#N/A</c:v>
                </c:pt>
                <c:pt idx="6">
                  <c:v>#N/A</c:v>
                </c:pt>
                <c:pt idx="7">
                  <c:v>1180</c:v>
                </c:pt>
                <c:pt idx="8">
                  <c:v>#N/A</c:v>
                </c:pt>
                <c:pt idx="9">
                  <c:v>#N/A</c:v>
                </c:pt>
                <c:pt idx="10">
                  <c:v>1209</c:v>
                </c:pt>
                <c:pt idx="11">
                  <c:v>#N/A</c:v>
                </c:pt>
                <c:pt idx="12">
                  <c:v>#N/A</c:v>
                </c:pt>
                <c:pt idx="13">
                  <c:v>1141</c:v>
                </c:pt>
                <c:pt idx="14">
                  <c:v>#N/A</c:v>
                </c:pt>
              </c:numCache>
            </c:numRef>
          </c:val>
          <c:smooth val="0"/>
          <c:extLst>
            <c:ext xmlns:c16="http://schemas.microsoft.com/office/drawing/2014/chart" uri="{C3380CC4-5D6E-409C-BE32-E72D297353CC}">
              <c16:uniqueId val="{00000008-17B7-47EC-BC3D-B239409D8CF2}"/>
            </c:ext>
          </c:extLst>
        </c:ser>
        <c:dLbls>
          <c:showLegendKey val="0"/>
          <c:showVal val="0"/>
          <c:showCatName val="0"/>
          <c:showSerName val="0"/>
          <c:showPercent val="0"/>
          <c:showBubbleSize val="0"/>
        </c:dLbls>
        <c:marker val="1"/>
        <c:smooth val="0"/>
        <c:axId val="99971840"/>
        <c:axId val="99973760"/>
      </c:lineChart>
      <c:catAx>
        <c:axId val="999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73760"/>
        <c:crosses val="autoZero"/>
        <c:auto val="1"/>
        <c:lblAlgn val="ctr"/>
        <c:lblOffset val="100"/>
        <c:tickLblSkip val="1"/>
        <c:tickMarkSkip val="1"/>
        <c:noMultiLvlLbl val="0"/>
      </c:catAx>
      <c:valAx>
        <c:axId val="9997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7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23498</c:v>
                </c:pt>
                <c:pt idx="5">
                  <c:v>23264</c:v>
                </c:pt>
                <c:pt idx="8">
                  <c:v>22194</c:v>
                </c:pt>
                <c:pt idx="11">
                  <c:v>21332</c:v>
                </c:pt>
                <c:pt idx="14">
                  <c:v>20908</c:v>
                </c:pt>
              </c:numCache>
            </c:numRef>
          </c:val>
          <c:extLst>
            <c:ext xmlns:c16="http://schemas.microsoft.com/office/drawing/2014/chart" uri="{C3380CC4-5D6E-409C-BE32-E72D297353CC}">
              <c16:uniqueId val="{00000000-26E1-4275-B514-4A59CAF438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624</c:v>
                </c:pt>
                <c:pt idx="5">
                  <c:v>580</c:v>
                </c:pt>
                <c:pt idx="8">
                  <c:v>486</c:v>
                </c:pt>
                <c:pt idx="11">
                  <c:v>376</c:v>
                </c:pt>
                <c:pt idx="14">
                  <c:v>302</c:v>
                </c:pt>
              </c:numCache>
            </c:numRef>
          </c:val>
          <c:extLst>
            <c:ext xmlns:c16="http://schemas.microsoft.com/office/drawing/2014/chart" uri="{C3380CC4-5D6E-409C-BE32-E72D297353CC}">
              <c16:uniqueId val="{00000001-26E1-4275-B514-4A59CAF438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1121</c:v>
                </c:pt>
                <c:pt idx="5">
                  <c:v>879</c:v>
                </c:pt>
                <c:pt idx="8">
                  <c:v>1391</c:v>
                </c:pt>
                <c:pt idx="11">
                  <c:v>1898</c:v>
                </c:pt>
                <c:pt idx="14">
                  <c:v>2025</c:v>
                </c:pt>
              </c:numCache>
            </c:numRef>
          </c:val>
          <c:extLst>
            <c:ext xmlns:c16="http://schemas.microsoft.com/office/drawing/2014/chart" uri="{C3380CC4-5D6E-409C-BE32-E72D297353CC}">
              <c16:uniqueId val="{00000002-26E1-4275-B514-4A59CAF438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E1-4275-B514-4A59CAF438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E1-4275-B514-4A59CAF438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c:v>
                </c:pt>
                <c:pt idx="3">
                  <c:v>20</c:v>
                </c:pt>
                <c:pt idx="6">
                  <c:v>18</c:v>
                </c:pt>
                <c:pt idx="9">
                  <c:v>17</c:v>
                </c:pt>
                <c:pt idx="12">
                  <c:v>17</c:v>
                </c:pt>
              </c:numCache>
            </c:numRef>
          </c:val>
          <c:extLst>
            <c:ext xmlns:c16="http://schemas.microsoft.com/office/drawing/2014/chart" uri="{C3380CC4-5D6E-409C-BE32-E72D297353CC}">
              <c16:uniqueId val="{00000005-26E1-4275-B514-4A59CAF438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3308</c:v>
                </c:pt>
                <c:pt idx="3">
                  <c:v>3446</c:v>
                </c:pt>
                <c:pt idx="6">
                  <c:v>3293</c:v>
                </c:pt>
                <c:pt idx="9">
                  <c:v>3103</c:v>
                </c:pt>
                <c:pt idx="12">
                  <c:v>3053</c:v>
                </c:pt>
              </c:numCache>
            </c:numRef>
          </c:val>
          <c:extLst>
            <c:ext xmlns:c16="http://schemas.microsoft.com/office/drawing/2014/chart" uri="{C3380CC4-5D6E-409C-BE32-E72D297353CC}">
              <c16:uniqueId val="{00000006-26E1-4275-B514-4A59CAF438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38</c:v>
                </c:pt>
                <c:pt idx="6">
                  <c:v>41</c:v>
                </c:pt>
                <c:pt idx="9">
                  <c:v>37</c:v>
                </c:pt>
                <c:pt idx="12">
                  <c:v>35</c:v>
                </c:pt>
              </c:numCache>
            </c:numRef>
          </c:val>
          <c:extLst>
            <c:ext xmlns:c16="http://schemas.microsoft.com/office/drawing/2014/chart" uri="{C3380CC4-5D6E-409C-BE32-E72D297353CC}">
              <c16:uniqueId val="{00000007-26E1-4275-B514-4A59CAF438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9981</c:v>
                </c:pt>
                <c:pt idx="3">
                  <c:v>10279</c:v>
                </c:pt>
                <c:pt idx="6">
                  <c:v>10262</c:v>
                </c:pt>
                <c:pt idx="9">
                  <c:v>10210</c:v>
                </c:pt>
                <c:pt idx="12">
                  <c:v>9926</c:v>
                </c:pt>
              </c:numCache>
            </c:numRef>
          </c:val>
          <c:extLst>
            <c:ext xmlns:c16="http://schemas.microsoft.com/office/drawing/2014/chart" uri="{C3380CC4-5D6E-409C-BE32-E72D297353CC}">
              <c16:uniqueId val="{00000008-26E1-4275-B514-4A59CAF438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84</c:v>
                </c:pt>
                <c:pt idx="3">
                  <c:v>53</c:v>
                </c:pt>
                <c:pt idx="6">
                  <c:v>40</c:v>
                </c:pt>
                <c:pt idx="9">
                  <c:v>27</c:v>
                </c:pt>
                <c:pt idx="12">
                  <c:v>16</c:v>
                </c:pt>
              </c:numCache>
            </c:numRef>
          </c:val>
          <c:extLst>
            <c:ext xmlns:c16="http://schemas.microsoft.com/office/drawing/2014/chart" uri="{C3380CC4-5D6E-409C-BE32-E72D297353CC}">
              <c16:uniqueId val="{00000009-26E1-4275-B514-4A59CAF438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24348</c:v>
                </c:pt>
                <c:pt idx="3">
                  <c:v>23987</c:v>
                </c:pt>
                <c:pt idx="6">
                  <c:v>23307</c:v>
                </c:pt>
                <c:pt idx="9">
                  <c:v>22457</c:v>
                </c:pt>
                <c:pt idx="12">
                  <c:v>20791</c:v>
                </c:pt>
              </c:numCache>
            </c:numRef>
          </c:val>
          <c:extLst>
            <c:ext xmlns:c16="http://schemas.microsoft.com/office/drawing/2014/chart" uri="{C3380CC4-5D6E-409C-BE32-E72D297353CC}">
              <c16:uniqueId val="{0000000A-26E1-4275-B514-4A59CAF43853}"/>
            </c:ext>
          </c:extLst>
        </c:ser>
        <c:dLbls>
          <c:showLegendKey val="0"/>
          <c:showVal val="0"/>
          <c:showCatName val="0"/>
          <c:showSerName val="0"/>
          <c:showPercent val="0"/>
          <c:showBubbleSize val="0"/>
        </c:dLbls>
        <c:gapWidth val="100"/>
        <c:overlap val="100"/>
        <c:axId val="102159872"/>
        <c:axId val="10216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12506</c:v>
                </c:pt>
                <c:pt idx="2">
                  <c:v>#N/A</c:v>
                </c:pt>
                <c:pt idx="3">
                  <c:v>#N/A</c:v>
                </c:pt>
                <c:pt idx="4">
                  <c:v>13101</c:v>
                </c:pt>
                <c:pt idx="5">
                  <c:v>#N/A</c:v>
                </c:pt>
                <c:pt idx="6">
                  <c:v>#N/A</c:v>
                </c:pt>
                <c:pt idx="7">
                  <c:v>12892</c:v>
                </c:pt>
                <c:pt idx="8">
                  <c:v>#N/A</c:v>
                </c:pt>
                <c:pt idx="9">
                  <c:v>#N/A</c:v>
                </c:pt>
                <c:pt idx="10">
                  <c:v>12246</c:v>
                </c:pt>
                <c:pt idx="11">
                  <c:v>#N/A</c:v>
                </c:pt>
                <c:pt idx="12">
                  <c:v>#N/A</c:v>
                </c:pt>
                <c:pt idx="13">
                  <c:v>10602</c:v>
                </c:pt>
                <c:pt idx="14">
                  <c:v>#N/A</c:v>
                </c:pt>
              </c:numCache>
            </c:numRef>
          </c:val>
          <c:smooth val="0"/>
          <c:extLst>
            <c:ext xmlns:c16="http://schemas.microsoft.com/office/drawing/2014/chart" uri="{C3380CC4-5D6E-409C-BE32-E72D297353CC}">
              <c16:uniqueId val="{0000000B-26E1-4275-B514-4A59CAF43853}"/>
            </c:ext>
          </c:extLst>
        </c:ser>
        <c:dLbls>
          <c:showLegendKey val="0"/>
          <c:showVal val="0"/>
          <c:showCatName val="0"/>
          <c:showSerName val="0"/>
          <c:showPercent val="0"/>
          <c:showBubbleSize val="0"/>
        </c:dLbls>
        <c:marker val="1"/>
        <c:smooth val="0"/>
        <c:axId val="102159872"/>
        <c:axId val="102161408"/>
      </c:lineChart>
      <c:catAx>
        <c:axId val="1021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161408"/>
        <c:crosses val="autoZero"/>
        <c:auto val="1"/>
        <c:lblAlgn val="ctr"/>
        <c:lblOffset val="100"/>
        <c:tickLblSkip val="1"/>
        <c:tickMarkSkip val="1"/>
        <c:noMultiLvlLbl val="0"/>
      </c:catAx>
      <c:valAx>
        <c:axId val="10216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12,516
12,478
952.89
14,447,971
13,910,709
467,422
9,472,758
20,790,581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154.0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人口の減少と急速な高齢化に加え、町内に基盤となる産業が乏しいことから税収等の大きな伸びは期待できず、財政基盤が弱く財政力指数は全国平均を下回り低い水準で推移している。 </a:t>
          </a:r>
        </a:p>
        <a:p>
          <a:r>
            <a:rPr kumimoji="1" lang="ja-JP" altLang="en-US" sz="1300">
              <a:latin typeface="ＭＳ Ｐゴシック"/>
            </a:rPr>
            <a:t>  人件費の削減や遊休施設の再利用による建設事業費の抑制、類似する事業の統廃合など、歳出の削減に取り組むとともに、町税の徴収対策の強化など自主財源の確保を図るなど財政基盤の強化に取り組む必要があ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前年度と比較し「経常一般財源」が減額となったが、それ以上に「経常的経費充当一般財源」の減少が大きくなったため、０．１ポイント改善した。良化の要因は、「経常一般財源」では普通交付税の減額が大きく、「経常的経費充当一般財源」では公債費が増額となったものの、下水道会計への繰出金が大幅減額となったことによるものである。</a:t>
          </a:r>
          <a:endParaRPr kumimoji="1" lang="en-US" altLang="ja-JP" sz="1100" baseline="0">
            <a:latin typeface="ＭＳ Ｐゴシック"/>
          </a:endParaRPr>
        </a:p>
        <a:p>
          <a:r>
            <a:rPr kumimoji="1" lang="ja-JP" altLang="en-US" sz="1100">
              <a:latin typeface="ＭＳ Ｐゴシック"/>
            </a:rPr>
            <a:t>　景気の低迷や人口減により町税の減収が続いていることに加え、公債費や維持補修費の増加により、経常的経費に充当する一般財源は今後増加する見込みである。人件費の削減や町債の繰上償還実施及び新規発行の抑制による公債費の削減を図り、経常収支比率の改善に取り組む必要がある。 </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64</xdr:row>
      <xdr:rowOff>127846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966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64</xdr:row>
      <xdr:rowOff>127846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805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65</xdr:row>
      <xdr:rowOff>44873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0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45102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17</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月の町村合併により、旧町村の職員・施設等を引き継いだことによって人件費及び施設の維持管理に要する経費が多額となっており、類似団体の平均を大きく上回っている。 </a:t>
          </a:r>
        </a:p>
        <a:p>
          <a:r>
            <a:rPr kumimoji="1" lang="ja-JP" altLang="en-US" sz="1200">
              <a:latin typeface="ＭＳ Ｐゴシック"/>
            </a:rPr>
            <a:t>　人件費・物件費等内部管理経費の圧縮を図ってはいるが、急激な人口減少が人口１人当たりの決算額の増加を生み出している。また、広大な面積等地理的条件や気候条件により、類似する団体に比べコストがかかる傾向にある。 </a:t>
          </a:r>
        </a:p>
        <a:p>
          <a:r>
            <a:rPr kumimoji="1" lang="ja-JP" altLang="en-US" sz="1200">
              <a:latin typeface="ＭＳ Ｐゴシック"/>
            </a:rPr>
            <a:t>　今後は職員数を削減していくとともに、事業計画にあたってはイニシャルコスト及びランニングコストを抑制し、歳出の削減を図る必要がある。 </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12108</xdr:rowOff>
    </xdr:from>
    <xdr:to>
      <xdr:col>7</xdr:col>
      <xdr:colOff>152400</xdr:colOff>
      <xdr:row>89</xdr:row>
      <xdr:rowOff>40450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5099708"/>
          <a:ext cx="838200" cy="19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12108</xdr:rowOff>
    </xdr:from>
    <xdr:to>
      <xdr:col>6</xdr:col>
      <xdr:colOff>0</xdr:colOff>
      <xdr:row>88</xdr:row>
      <xdr:rowOff>94276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5099708"/>
          <a:ext cx="889000" cy="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94276</xdr:rowOff>
    </xdr:from>
    <xdr:to>
      <xdr:col>4</xdr:col>
      <xdr:colOff>482600</xdr:colOff>
      <xdr:row>89</xdr:row>
      <xdr:rowOff>83319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5181876"/>
          <a:ext cx="889000" cy="16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133668</xdr:rowOff>
    </xdr:from>
    <xdr:to>
      <xdr:col>3</xdr:col>
      <xdr:colOff>279400</xdr:colOff>
      <xdr:row>89</xdr:row>
      <xdr:rowOff>83319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5049818"/>
          <a:ext cx="889000" cy="2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9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161100</xdr:rowOff>
    </xdr:from>
    <xdr:to>
      <xdr:col>7</xdr:col>
      <xdr:colOff>203200</xdr:colOff>
      <xdr:row>89</xdr:row>
      <xdr:rowOff>91250</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52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56977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514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393,908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132758</xdr:rowOff>
    </xdr:from>
    <xdr:to>
      <xdr:col>6</xdr:col>
      <xdr:colOff>50800</xdr:colOff>
      <xdr:row>88</xdr:row>
      <xdr:rowOff>62908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50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47685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513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352,509</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43476</xdr:rowOff>
    </xdr:from>
    <xdr:to>
      <xdr:col>4</xdr:col>
      <xdr:colOff>533400</xdr:colOff>
      <xdr:row>88</xdr:row>
      <xdr:rowOff>145076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51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129853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521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369,535</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32519</xdr:rowOff>
    </xdr:from>
    <xdr:to>
      <xdr:col>3</xdr:col>
      <xdr:colOff>330200</xdr:colOff>
      <xdr:row>89</xdr:row>
      <xdr:rowOff>134119</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52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118896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3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402,791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82868</xdr:rowOff>
    </xdr:from>
    <xdr:to>
      <xdr:col>2</xdr:col>
      <xdr:colOff>127000</xdr:colOff>
      <xdr:row>88</xdr:row>
      <xdr:rowOff>13018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9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169245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508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財政力が弱く、従前より人件費を抑制してきた経緯から、類似団体平均を下回っており、低い水準にある。今後も引き続き平均給与を考慮し、給与の適正化を図っていく必要がある。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44873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2510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86</xdr:row>
      <xdr:rowOff>125730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2510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86</xdr:row>
      <xdr:rowOff>133773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87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86</xdr:row>
      <xdr:rowOff>133773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2832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10600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0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82973</xdr:rowOff>
    </xdr:from>
    <xdr:to>
      <xdr:col>21</xdr:col>
      <xdr:colOff>50800</xdr:colOff>
      <xdr:row>87</xdr:row>
      <xdr:rowOff>13123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23300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定員適正化計画により職員数の削減を実施しており、その計画目標もほぼ達成した。しかし、それ以上に人口減少が急速にすすんでいることから、依然として類似団体平均を上回っている。</a:t>
          </a:r>
        </a:p>
        <a:p>
          <a:r>
            <a:rPr kumimoji="1" lang="ja-JP" altLang="en-US" sz="1300">
              <a:latin typeface="ＭＳ Ｐゴシック"/>
            </a:rPr>
            <a:t>　今後は年齢構成のバランスを保ちながら職員の新規採用の抑制を図る。また、機構改革等により、スリムで効率的な組織づくりを行い、適正な定員管理に努める必要がある。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48413</xdr:rowOff>
    </xdr:from>
    <xdr:to>
      <xdr:col>24</xdr:col>
      <xdr:colOff>558800</xdr:colOff>
      <xdr:row>65</xdr:row>
      <xdr:rowOff>52756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1192663"/>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40208</xdr:rowOff>
    </xdr:from>
    <xdr:to>
      <xdr:col>23</xdr:col>
      <xdr:colOff>406400</xdr:colOff>
      <xdr:row>65</xdr:row>
      <xdr:rowOff>48413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118445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40208</xdr:rowOff>
    </xdr:from>
    <xdr:to>
      <xdr:col>22</xdr:col>
      <xdr:colOff>203200</xdr:colOff>
      <xdr:row>65</xdr:row>
      <xdr:rowOff>53239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118445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48413</xdr:rowOff>
    </xdr:from>
    <xdr:to>
      <xdr:col>21</xdr:col>
      <xdr:colOff>0</xdr:colOff>
      <xdr:row>65</xdr:row>
      <xdr:rowOff>53239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119266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22903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3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1956</xdr:rowOff>
    </xdr:from>
    <xdr:to>
      <xdr:col>24</xdr:col>
      <xdr:colOff>609600</xdr:colOff>
      <xdr:row>65</xdr:row>
      <xdr:rowOff>103556</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11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145483</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111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169063</xdr:rowOff>
    </xdr:from>
    <xdr:to>
      <xdr:col>23</xdr:col>
      <xdr:colOff>457200</xdr:colOff>
      <xdr:row>65</xdr:row>
      <xdr:rowOff>99213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11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83990</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22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160858</xdr:rowOff>
    </xdr:from>
    <xdr:to>
      <xdr:col>22</xdr:col>
      <xdr:colOff>254000</xdr:colOff>
      <xdr:row>65</xdr:row>
      <xdr:rowOff>91008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11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75785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2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2439</xdr:rowOff>
    </xdr:from>
    <xdr:to>
      <xdr:col>21</xdr:col>
      <xdr:colOff>50800</xdr:colOff>
      <xdr:row>65</xdr:row>
      <xdr:rowOff>104039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11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88816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2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169063</xdr:rowOff>
    </xdr:from>
    <xdr:to>
      <xdr:col>19</xdr:col>
      <xdr:colOff>533400</xdr:colOff>
      <xdr:row>65</xdr:row>
      <xdr:rowOff>99213</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11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83990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2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年度より比率は改善傾向にあるが、依然として高い比率で推移しており、県内平均及び全国平均を上回っている。今後は、償還のピークが平成</a:t>
          </a:r>
          <a:r>
            <a:rPr kumimoji="1" lang="en-US" altLang="ja-JP" sz="1300">
              <a:latin typeface="ＭＳ Ｐゴシック"/>
            </a:rPr>
            <a:t>27</a:t>
          </a:r>
          <a:r>
            <a:rPr kumimoji="1" lang="ja-JP" altLang="en-US" sz="1300">
              <a:latin typeface="ＭＳ Ｐゴシック"/>
            </a:rPr>
            <a:t>年度と見込まれるほか、合併算定替の段階的終了に伴い、比率の上昇が予想される。</a:t>
          </a:r>
        </a:p>
        <a:p>
          <a:r>
            <a:rPr kumimoji="1" lang="ja-JP" altLang="en-US" sz="1300">
              <a:latin typeface="ＭＳ Ｐゴシック"/>
            </a:rPr>
            <a:t>　消防本部の移転や情報ネットワーク端末の更新など、大規模事業が今後控えていることから、合併特例期間終了後の財政運営を視野に、町債の繰上償還の実施や新規発行の抑制等地方債の適正な管理を図る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16828</xdr:rowOff>
    </xdr:from>
    <xdr:to>
      <xdr:col>24</xdr:col>
      <xdr:colOff>558800</xdr:colOff>
      <xdr:row>43</xdr:row>
      <xdr:rowOff>59055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38917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4" name="フローチャート : 判断 373">
          <a:extLst>
            <a:ext uri="{FF2B5EF4-FFF2-40B4-BE49-F238E27FC236}">
              <a16:creationId xmlns:a16="http://schemas.microsoft.com/office/drawing/2014/main" id="{00000000-0008-0000-0300-000076010000}"/>
            </a:ext>
          </a:extLst>
        </xdr:cNvPr>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59055</xdr:rowOff>
    </xdr:from>
    <xdr:to>
      <xdr:col>23</xdr:col>
      <xdr:colOff>406400</xdr:colOff>
      <xdr:row>43</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43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6" name="フローチャート : 判断 375">
          <a:extLst>
            <a:ext uri="{FF2B5EF4-FFF2-40B4-BE49-F238E27FC236}">
              <a16:creationId xmlns:a16="http://schemas.microsoft.com/office/drawing/2014/main" id="{00000000-0008-0000-0300-000078010000}"/>
            </a:ext>
          </a:extLst>
        </xdr:cNvPr>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101282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4434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101282</xdr:rowOff>
    </xdr:from>
    <xdr:to>
      <xdr:col>21</xdr:col>
      <xdr:colOff>0</xdr:colOff>
      <xdr:row>43</xdr:row>
      <xdr:rowOff>137478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47363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137478</xdr:rowOff>
    </xdr:from>
    <xdr:to>
      <xdr:col>24</xdr:col>
      <xdr:colOff>609600</xdr:colOff>
      <xdr:row>43</xdr:row>
      <xdr:rowOff>67628</xdr:rowOff>
    </xdr:to>
    <xdr:sp macro="" textlink="">
      <xdr:nvSpPr>
        <xdr:cNvPr id="391" name="円/楕円 390">
          <a:extLst>
            <a:ext uri="{FF2B5EF4-FFF2-40B4-BE49-F238E27FC236}">
              <a16:creationId xmlns:a16="http://schemas.microsoft.com/office/drawing/2014/main" id="{00000000-0008-0000-0300-000087010000}"/>
            </a:ext>
          </a:extLst>
        </xdr:cNvPr>
        <xdr:cNvSpPr/>
      </xdr:nvSpPr>
      <xdr:spPr>
        <a:xfrm>
          <a:off x="16967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33355</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2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8255</xdr:rowOff>
    </xdr:from>
    <xdr:to>
      <xdr:col>23</xdr:col>
      <xdr:colOff>457200</xdr:colOff>
      <xdr:row>43</xdr:row>
      <xdr:rowOff>109855</xdr:rowOff>
    </xdr:to>
    <xdr:sp macro="" textlink="">
      <xdr:nvSpPr>
        <xdr:cNvPr id="393" name="円/楕円 392">
          <a:extLst>
            <a:ext uri="{FF2B5EF4-FFF2-40B4-BE49-F238E27FC236}">
              <a16:creationId xmlns:a16="http://schemas.microsoft.com/office/drawing/2014/main" id="{00000000-0008-0000-0300-000089010000}"/>
            </a:ext>
          </a:extLst>
        </xdr:cNvPr>
        <xdr:cNvSpPr/>
      </xdr:nvSpPr>
      <xdr:spPr>
        <a:xfrm>
          <a:off x="16129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94632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50482</xdr:rowOff>
    </xdr:from>
    <xdr:to>
      <xdr:col>21</xdr:col>
      <xdr:colOff>50800</xdr:colOff>
      <xdr:row>43</xdr:row>
      <xdr:rowOff>152082</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4351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136859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に比べ１８．４ポイント改善されたが、県内平均、全国平均と比べると依然として高い水準にあり、一般会計や公営企業会計の地方債残高が比率を悪化させている要因となっている。これは、当町が広大で急峻な地理的条件下にあり、かつ点在する集落が多いため、町道や水道施設等インフラ整備に係る投資ウエイトが多く、これらに対する財源の多くを起債に頼らなければならない状況であることが要因である。</a:t>
          </a:r>
          <a:endParaRPr kumimoji="1" lang="en-US" altLang="ja-JP" sz="1100">
            <a:latin typeface="ＭＳ Ｐゴシック"/>
          </a:endParaRPr>
        </a:p>
        <a:p>
          <a:r>
            <a:rPr kumimoji="1" lang="ja-JP" altLang="en-US" sz="1100">
              <a:latin typeface="ＭＳ Ｐゴシック"/>
            </a:rPr>
            <a:t>　今後は地方債の繰上償還及び新規発行の抑制を行い、公債費の削減を図り、また、公営企業会計への繰出金が比率の悪化に大きく影響していることから、収入の確保及び歳出の削減により繰出金の抑制を図る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71755</xdr:rowOff>
    </xdr:from>
    <xdr:to>
      <xdr:col>24</xdr:col>
      <xdr:colOff>558800</xdr:colOff>
      <xdr:row>21</xdr:row>
      <xdr:rowOff>11303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3500755"/>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a:extLst>
            <a:ext uri="{FF2B5EF4-FFF2-40B4-BE49-F238E27FC236}">
              <a16:creationId xmlns:a16="http://schemas.microsoft.com/office/drawing/2014/main" id="{00000000-0008-0000-0300-0000B0010000}"/>
            </a:ext>
          </a:extLst>
        </xdr:cNvPr>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11303</xdr:rowOff>
    </xdr:from>
    <xdr:to>
      <xdr:col>23</xdr:col>
      <xdr:colOff>406400</xdr:colOff>
      <xdr:row>21</xdr:row>
      <xdr:rowOff>64389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361175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64389</xdr:rowOff>
    </xdr:from>
    <xdr:to>
      <xdr:col>22</xdr:col>
      <xdr:colOff>203200</xdr:colOff>
      <xdr:row>21</xdr:row>
      <xdr:rowOff>152464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3664839"/>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62579</xdr:rowOff>
    </xdr:from>
    <xdr:to>
      <xdr:col>21</xdr:col>
      <xdr:colOff>0</xdr:colOff>
      <xdr:row>21</xdr:row>
      <xdr:rowOff>152464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3663029"/>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20955</xdr:rowOff>
    </xdr:from>
    <xdr:to>
      <xdr:col>24</xdr:col>
      <xdr:colOff>609600</xdr:colOff>
      <xdr:row>20</xdr:row>
      <xdr:rowOff>122555</xdr:rowOff>
    </xdr:to>
    <xdr:sp macro="" textlink="">
      <xdr:nvSpPr>
        <xdr:cNvPr id="449" name="円/楕円 448">
          <a:extLst>
            <a:ext uri="{FF2B5EF4-FFF2-40B4-BE49-F238E27FC236}">
              <a16:creationId xmlns:a16="http://schemas.microsoft.com/office/drawing/2014/main" id="{00000000-0008-0000-0300-0000C1010000}"/>
            </a:ext>
          </a:extLst>
        </xdr:cNvPr>
        <xdr:cNvSpPr/>
      </xdr:nvSpPr>
      <xdr:spPr>
        <a:xfrm>
          <a:off x="169672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164482</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34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131953</xdr:rowOff>
    </xdr:from>
    <xdr:to>
      <xdr:col>23</xdr:col>
      <xdr:colOff>457200</xdr:colOff>
      <xdr:row>21</xdr:row>
      <xdr:rowOff>62103</xdr:rowOff>
    </xdr:to>
    <xdr:sp macro="" textlink="">
      <xdr:nvSpPr>
        <xdr:cNvPr id="451" name="円/楕円 450">
          <a:extLst>
            <a:ext uri="{FF2B5EF4-FFF2-40B4-BE49-F238E27FC236}">
              <a16:creationId xmlns:a16="http://schemas.microsoft.com/office/drawing/2014/main" id="{00000000-0008-0000-0300-0000C3010000}"/>
            </a:ext>
          </a:extLst>
        </xdr:cNvPr>
        <xdr:cNvSpPr/>
      </xdr:nvSpPr>
      <xdr:spPr>
        <a:xfrm>
          <a:off x="16129000" y="35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46880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64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13589</xdr:rowOff>
    </xdr:from>
    <xdr:to>
      <xdr:col>22</xdr:col>
      <xdr:colOff>254000</xdr:colOff>
      <xdr:row>21</xdr:row>
      <xdr:rowOff>115189</xdr:rowOff>
    </xdr:to>
    <xdr:sp macro="" textlink="">
      <xdr:nvSpPr>
        <xdr:cNvPr id="453" name="円/楕円 452">
          <a:extLst>
            <a:ext uri="{FF2B5EF4-FFF2-40B4-BE49-F238E27FC236}">
              <a16:creationId xmlns:a16="http://schemas.microsoft.com/office/drawing/2014/main" id="{00000000-0008-0000-0300-0000C5010000}"/>
            </a:ext>
          </a:extLst>
        </xdr:cNvPr>
        <xdr:cNvSpPr/>
      </xdr:nvSpPr>
      <xdr:spPr>
        <a:xfrm>
          <a:off x="152400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99966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70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101664</xdr:rowOff>
    </xdr:from>
    <xdr:to>
      <xdr:col>21</xdr:col>
      <xdr:colOff>50800</xdr:colOff>
      <xdr:row>22</xdr:row>
      <xdr:rowOff>31814</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4351000" y="37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16591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7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11779</xdr:rowOff>
    </xdr:from>
    <xdr:to>
      <xdr:col>19</xdr:col>
      <xdr:colOff>533400</xdr:colOff>
      <xdr:row>21</xdr:row>
      <xdr:rowOff>113379</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3462000" y="36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98156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69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新潟県阿賀町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12,516
12,478
952.89
14,447,971
13,910,709
467,422
9,472,758
20,790,581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154.0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a:extLst>
            <a:ext uri="{FF2B5EF4-FFF2-40B4-BE49-F238E27FC236}">
              <a16:creationId xmlns:a16="http://schemas.microsoft.com/office/drawing/2014/main" id="{00000000-0008-0000-0400-00002A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定員適正化計画による新規採用職員の抑制及び退職者の不補充、機構改革に伴う課の統合による職員数の減少により、平成</a:t>
          </a:r>
          <a:r>
            <a:rPr kumimoji="1" lang="en-US" altLang="ja-JP" sz="1300">
              <a:latin typeface="ＭＳ Ｐゴシック"/>
            </a:rPr>
            <a:t>18</a:t>
          </a:r>
          <a:r>
            <a:rPr kumimoji="1" lang="ja-JP" altLang="en-US" sz="1300">
              <a:latin typeface="ＭＳ Ｐゴシック"/>
            </a:rPr>
            <a:t>年度以降減少している。例年平均値前後で推移していることから、今後も職員数の適正化や給与水準の適正化を図り、人件費の抑制に努める必要がある。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117856</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a:extLst>
            <a:ext uri="{FF2B5EF4-FFF2-40B4-BE49-F238E27FC236}">
              <a16:creationId xmlns:a16="http://schemas.microsoft.com/office/drawing/2014/main" id="{00000000-0008-0000-0400-000040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159004</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10414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a:extLst>
            <a:ext uri="{FF2B5EF4-FFF2-40B4-BE49-F238E27FC236}">
              <a16:creationId xmlns:a16="http://schemas.microsoft.com/office/drawing/2014/main" id="{00000000-0008-0000-0400-000045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37846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1" name="円/楕円 80">
          <a:extLst>
            <a:ext uri="{FF2B5EF4-FFF2-40B4-BE49-F238E27FC236}">
              <a16:creationId xmlns:a16="http://schemas.microsoft.com/office/drawing/2014/main" id="{00000000-0008-0000-0400-000051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物件費に係る経常収支比率が平均を下回っており、今後についても指定管理者制度の導入などにより、コストの低減に努める必要がある。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5080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10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a:extLst>
            <a:ext uri="{FF2B5EF4-FFF2-40B4-BE49-F238E27FC236}">
              <a16:creationId xmlns:a16="http://schemas.microsoft.com/office/drawing/2014/main" id="{00000000-0008-0000-0400-00007D000000}"/>
            </a:ext>
          </a:extLst>
        </xdr:cNvPr>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5080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2" name="円/楕円 141">
          <a:extLst>
            <a:ext uri="{FF2B5EF4-FFF2-40B4-BE49-F238E27FC236}">
              <a16:creationId xmlns:a16="http://schemas.microsoft.com/office/drawing/2014/main" id="{00000000-0008-0000-0400-00008E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80010</xdr:rowOff>
    </xdr:from>
    <xdr:to>
      <xdr:col>20</xdr:col>
      <xdr:colOff>209550</xdr:colOff>
      <xdr:row>16</xdr:row>
      <xdr:rowOff>10160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年度以降ほぼ同水準で推移しており、類似団体平均を下回っている。</a:t>
          </a:r>
        </a:p>
        <a:p>
          <a:r>
            <a:rPr kumimoji="1" lang="ja-JP" altLang="en-US" sz="1300">
              <a:latin typeface="ＭＳ Ｐゴシック"/>
            </a:rPr>
            <a:t>　年々決算額は増加傾向にあり、高齢化がさらに進むことが予想されることから、今後も増加が見込まれる。健康増進や食育により住民の健康増進を図り、扶助費支出の適正化に努める必要がある。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簡易水道及び下水道事業への繰出金が多額なことが主要因となっている。このため、下水道加入率の向上及び簡易水道施設の統合等による維持管理経費を節減することにより、普通会計の負担額を減らしていくように努める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54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146050</xdr:rowOff>
    </xdr:from>
    <xdr:to>
      <xdr:col>21</xdr:col>
      <xdr:colOff>361950</xdr:colOff>
      <xdr:row>60</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6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6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160020</xdr:rowOff>
    </xdr:from>
    <xdr:to>
      <xdr:col>24</xdr:col>
      <xdr:colOff>82550</xdr:colOff>
      <xdr:row>59</xdr:row>
      <xdr:rowOff>90170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132097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156210</xdr:rowOff>
    </xdr:from>
    <xdr:to>
      <xdr:col>20</xdr:col>
      <xdr:colOff>209550</xdr:colOff>
      <xdr:row>60</xdr:row>
      <xdr:rowOff>86360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71137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大きく下回っている要因は、消防業務及びごみ・し尿処理業務を町で行っていることから一部事務組合への負担金が少額なためである。しかし、各種団体への補助金が多額になっていることから、補助金の見直しを行う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147574</xdr:rowOff>
    </xdr:from>
    <xdr:to>
      <xdr:col>24</xdr:col>
      <xdr:colOff>31750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8054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143002</xdr:rowOff>
    </xdr:from>
    <xdr:to>
      <xdr:col>22</xdr:col>
      <xdr:colOff>565150</xdr:colOff>
      <xdr:row>33</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800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143002</xdr:rowOff>
    </xdr:from>
    <xdr:to>
      <xdr:col>21</xdr:col>
      <xdr:colOff>361950</xdr:colOff>
      <xdr:row>33</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800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143002</xdr:rowOff>
    </xdr:from>
    <xdr:to>
      <xdr:col>20</xdr:col>
      <xdr:colOff>158750</xdr:colOff>
      <xdr:row>33</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00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105918</xdr:rowOff>
    </xdr:from>
    <xdr:to>
      <xdr:col>24</xdr:col>
      <xdr:colOff>82550</xdr:colOff>
      <xdr:row>34</xdr:row>
      <xdr:rowOff>36068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14495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96774</xdr:rowOff>
    </xdr:from>
    <xdr:to>
      <xdr:col>22</xdr:col>
      <xdr:colOff>615950</xdr:colOff>
      <xdr:row>34</xdr:row>
      <xdr:rowOff>26924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37101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92202</xdr:rowOff>
    </xdr:from>
    <xdr:to>
      <xdr:col>21</xdr:col>
      <xdr:colOff>412750</xdr:colOff>
      <xdr:row>34</xdr:row>
      <xdr:rowOff>22352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32529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96774</xdr:rowOff>
    </xdr:from>
    <xdr:to>
      <xdr:col>20</xdr:col>
      <xdr:colOff>209550</xdr:colOff>
      <xdr:row>34</xdr:row>
      <xdr:rowOff>26924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37101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92202</xdr:rowOff>
    </xdr:from>
    <xdr:to>
      <xdr:col>19</xdr:col>
      <xdr:colOff>6350</xdr:colOff>
      <xdr:row>34</xdr:row>
      <xdr:rowOff>22352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類似団体平均を大きく上回っており、公債費負担は非常に重たいものになっている。公債費は平成</a:t>
          </a:r>
          <a:r>
            <a:rPr kumimoji="1" lang="en-US" altLang="ja-JP" sz="1200">
              <a:latin typeface="ＭＳ Ｐゴシック"/>
            </a:rPr>
            <a:t>27</a:t>
          </a:r>
          <a:r>
            <a:rPr kumimoji="1" lang="ja-JP" altLang="en-US" sz="1200">
              <a:latin typeface="ＭＳ Ｐゴシック"/>
            </a:rPr>
            <a:t>年度をピークに緩やかに減少することが予想されるが、それ以上に税収の落ち込みや平成</a:t>
          </a:r>
          <a:r>
            <a:rPr kumimoji="1" lang="en-US" altLang="ja-JP" sz="1200">
              <a:latin typeface="ＭＳ Ｐゴシック"/>
            </a:rPr>
            <a:t>28</a:t>
          </a:r>
          <a:r>
            <a:rPr kumimoji="1" lang="ja-JP" altLang="en-US" sz="1200">
              <a:latin typeface="ＭＳ Ｐゴシック"/>
            </a:rPr>
            <a:t>年度からの普通交付税の合併算定替の段階的終了により、公債費負担は更に重くなっていくことが予想される。今後も繰上償還の実施や町債の新規発行の抑制、公営企業会計における収入確保及び歳出削減等により適正な地方債管理を行っていく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24130</xdr:rowOff>
    </xdr:from>
    <xdr:to>
      <xdr:col>7</xdr:col>
      <xdr:colOff>15875</xdr:colOff>
      <xdr:row>81</xdr:row>
      <xdr:rowOff>65278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9115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81</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865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865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136144</xdr:rowOff>
    </xdr:from>
    <xdr:to>
      <xdr:col>3</xdr:col>
      <xdr:colOff>142875</xdr:colOff>
      <xdr:row>81</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852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14478</xdr:rowOff>
    </xdr:from>
    <xdr:to>
      <xdr:col>7</xdr:col>
      <xdr:colOff>66675</xdr:colOff>
      <xdr:row>81</xdr:row>
      <xdr:rowOff>116078</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94505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144780</xdr:rowOff>
    </xdr:from>
    <xdr:to>
      <xdr:col>5</xdr:col>
      <xdr:colOff>600075</xdr:colOff>
      <xdr:row>81</xdr:row>
      <xdr:rowOff>74930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59707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85344</xdr:rowOff>
    </xdr:from>
    <xdr:to>
      <xdr:col>1</xdr:col>
      <xdr:colOff>676275</xdr:colOff>
      <xdr:row>81</xdr:row>
      <xdr:rowOff>15494</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経常収支比率は類似団体平均を下回っている。公債費負担が特に大きい割合を持つことの反動であるが、施設の老朽化や豪雪に係る維持補修費の増加、高齢化に伴う町民ニーズの拡大により、今後の経常経費の抑制も厳しい状況である。</a:t>
          </a:r>
        </a:p>
        <a:p>
          <a:r>
            <a:rPr kumimoji="1" lang="ja-JP" altLang="en-US" sz="1200">
              <a:latin typeface="ＭＳ Ｐゴシック"/>
            </a:rPr>
            <a:t>　その状況下でも、平成</a:t>
          </a:r>
          <a:r>
            <a:rPr kumimoji="1" lang="en-US" altLang="ja-JP" sz="1200">
              <a:latin typeface="ＭＳ Ｐゴシック"/>
            </a:rPr>
            <a:t>28</a:t>
          </a:r>
          <a:r>
            <a:rPr kumimoji="1" lang="ja-JP" altLang="en-US" sz="1200">
              <a:latin typeface="ＭＳ Ｐゴシック"/>
            </a:rPr>
            <a:t>年度以降合併算定替の段階的終了により、普通交付税が大幅に減少することが見込まれるため、全ての支出について更なる見直しを行い、経常的支出の削減を図っていく必要がある。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74</xdr:row>
      <xdr:rowOff>149860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74</xdr:row>
      <xdr:rowOff>168910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37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168910</xdr:rowOff>
    </xdr:from>
    <xdr:to>
      <xdr:col>21</xdr:col>
      <xdr:colOff>361950</xdr:colOff>
      <xdr:row>75</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56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140987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123207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新潟県阿賀町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30127</xdr:rowOff>
    </xdr:from>
    <xdr:to>
      <xdr:col>4</xdr:col>
      <xdr:colOff>1117600</xdr:colOff>
      <xdr:row>14</xdr:row>
      <xdr:rowOff>104955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78052"/>
          <a:ext cx="647700" cy="74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46342</xdr:rowOff>
    </xdr:from>
    <xdr:to>
      <xdr:col>4</xdr:col>
      <xdr:colOff>469900</xdr:colOff>
      <xdr:row>14</xdr:row>
      <xdr:rowOff>104955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94267"/>
          <a:ext cx="698500" cy="5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46342</xdr:rowOff>
    </xdr:from>
    <xdr:to>
      <xdr:col>3</xdr:col>
      <xdr:colOff>904875</xdr:colOff>
      <xdr:row>14</xdr:row>
      <xdr:rowOff>69743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94267"/>
          <a:ext cx="698500" cy="2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69743</xdr:rowOff>
    </xdr:from>
    <xdr:to>
      <xdr:col>3</xdr:col>
      <xdr:colOff>206375</xdr:colOff>
      <xdr:row>14</xdr:row>
      <xdr:rowOff>115570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7668"/>
          <a:ext cx="698500" cy="4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133941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150777</xdr:rowOff>
    </xdr:from>
    <xdr:to>
      <xdr:col>5</xdr:col>
      <xdr:colOff>34925</xdr:colOff>
      <xdr:row>14</xdr:row>
      <xdr:rowOff>80927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42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167304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191,463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54155</xdr:rowOff>
    </xdr:from>
    <xdr:to>
      <xdr:col>4</xdr:col>
      <xdr:colOff>520700</xdr:colOff>
      <xdr:row>14</xdr:row>
      <xdr:rowOff>155755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502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165932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166992</xdr:rowOff>
    </xdr:from>
    <xdr:to>
      <xdr:col>3</xdr:col>
      <xdr:colOff>955675</xdr:colOff>
      <xdr:row>14</xdr:row>
      <xdr:rowOff>97142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44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107319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189,335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18943</xdr:rowOff>
    </xdr:from>
    <xdr:to>
      <xdr:col>3</xdr:col>
      <xdr:colOff>257175</xdr:colOff>
      <xdr:row>14</xdr:row>
      <xdr:rowOff>120543</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46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130720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64770</xdr:rowOff>
    </xdr:from>
    <xdr:to>
      <xdr:col>2</xdr:col>
      <xdr:colOff>692150</xdr:colOff>
      <xdr:row>14</xdr:row>
      <xdr:rowOff>166370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5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57429</xdr:rowOff>
    </xdr:from>
    <xdr:to>
      <xdr:col>4</xdr:col>
      <xdr:colOff>1117600</xdr:colOff>
      <xdr:row>33</xdr:row>
      <xdr:rowOff>93561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5981979"/>
          <a:ext cx="647700" cy="3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57429</xdr:rowOff>
    </xdr:from>
    <xdr:to>
      <xdr:col>4</xdr:col>
      <xdr:colOff>469900</xdr:colOff>
      <xdr:row>33</xdr:row>
      <xdr:rowOff>106121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5981979"/>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66764</xdr:rowOff>
    </xdr:from>
    <xdr:to>
      <xdr:col>3</xdr:col>
      <xdr:colOff>904875</xdr:colOff>
      <xdr:row>33</xdr:row>
      <xdr:rowOff>106121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5991314"/>
          <a:ext cx="6985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66764</xdr:rowOff>
    </xdr:from>
    <xdr:to>
      <xdr:col>3</xdr:col>
      <xdr:colOff>206375</xdr:colOff>
      <xdr:row>33</xdr:row>
      <xdr:rowOff>121082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5991314"/>
          <a:ext cx="698500" cy="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166184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42761</xdr:rowOff>
    </xdr:from>
    <xdr:to>
      <xdr:col>5</xdr:col>
      <xdr:colOff>34925</xdr:colOff>
      <xdr:row>33</xdr:row>
      <xdr:rowOff>144361</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596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160888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91,133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6629</xdr:rowOff>
    </xdr:from>
    <xdr:to>
      <xdr:col>4</xdr:col>
      <xdr:colOff>520700</xdr:colOff>
      <xdr:row>33</xdr:row>
      <xdr:rowOff>108229</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593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289856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70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55321</xdr:rowOff>
    </xdr:from>
    <xdr:to>
      <xdr:col>3</xdr:col>
      <xdr:colOff>955675</xdr:colOff>
      <xdr:row>33</xdr:row>
      <xdr:rowOff>156921</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597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338548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15964</xdr:rowOff>
    </xdr:from>
    <xdr:to>
      <xdr:col>3</xdr:col>
      <xdr:colOff>257175</xdr:colOff>
      <xdr:row>33</xdr:row>
      <xdr:rowOff>117564</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594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299191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7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70282</xdr:rowOff>
    </xdr:from>
    <xdr:to>
      <xdr:col>2</xdr:col>
      <xdr:colOff>692150</xdr:colOff>
      <xdr:row>33</xdr:row>
      <xdr:rowOff>171882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59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10609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6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前年度に比べ１．８３ポイント悪化したが、これは、地域の元気臨時交付金（地域経済活性化・雇用創出臨時交付金）を一時的に積み立てていたものを取り崩したことが大きく影響している。</a:t>
          </a:r>
        </a:p>
        <a:p>
          <a:r>
            <a:rPr kumimoji="1" lang="ja-JP" altLang="en-US" sz="1300">
              <a:latin typeface="ＭＳ ゴシック" pitchFamily="49" charset="-128"/>
              <a:ea typeface="ＭＳ ゴシック" pitchFamily="49" charset="-128"/>
            </a:rPr>
            <a:t>　当町の財政運営は自主財源に乏しく、依存財源である交付税の増減に大きく左右され、合併算定替終了の影響が懸念されることから、今後も引き続き税の徴収率向上など自主財源の確保に努めるとともに、歳出の徹底した見直しを図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事業を含む全会計で赤字はないため連結実質赤字比率はない。しかしながら、特別会計に対する一般会計からの繰出金は増加傾向にあり、大きな財政負担となることが見込まれる。保険料や使用料の適正化による収入減の確保と歳出削減による繰出金の抑制を図り、財政の健全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7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7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7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7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7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実質公債費比率は前年度に比べ０．７ポイント改善されたものの、元利償還金は増加傾向にあり、ピークであると見込んでいる平成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増えることが予想される。建設計画及び総合計画に沿った大規模な建設事業に伴う公債費負担が増えたことが要因であるが、辺地債、過疎債、合併特例債といった交付税算入率の高い起債に特化しており、算入公債費も増加する傾向が続いている。</a:t>
          </a:r>
        </a:p>
        <a:p>
          <a:r>
            <a:rPr kumimoji="1" lang="ja-JP" altLang="en-US" sz="1300">
              <a:latin typeface="ＭＳ ゴシック" pitchFamily="49" charset="-128"/>
              <a:ea typeface="ＭＳ ゴシック" pitchFamily="49" charset="-128"/>
            </a:rPr>
            <a:t>　今後も繰上償還の実施や町債の新規発行の抑制、公営企業会計における収入確保及び歳出削減等により、実質公債費比率の改善を図っていく必要がある。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要素は概ね改善する傾向にあるが、依然として非常に高い比率で推移している。簡易水道における施設整備の起債償還による負担が大きく、財政を圧迫する要因となっている。今後は、普通交付税の合併特例期間の終了が更に大きく影響することがが予想されるため、計画的な繰上償還や新規起債発行の抑制とともに、充当可能基金の積み増しを図るなど、将来負担が軽減されるよう努め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14447971</v>
      </c>
      <c r="BO4" s="349"/>
      <c r="BP4" s="349"/>
      <c r="BQ4" s="349"/>
      <c r="BR4" s="349"/>
      <c r="BS4" s="349"/>
      <c r="BT4" s="349"/>
      <c r="BU4" s="350"/>
      <c r="BV4" s="348">
        <v>14782240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13910709</v>
      </c>
      <c r="BO5" s="386"/>
      <c r="BP5" s="386"/>
      <c r="BQ5" s="386"/>
      <c r="BR5" s="386"/>
      <c r="BS5" s="386"/>
      <c r="BT5" s="386"/>
      <c r="BU5" s="387"/>
      <c r="BV5" s="385">
        <v>14196392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537262</v>
      </c>
      <c r="BO6" s="386"/>
      <c r="BP6" s="386"/>
      <c r="BQ6" s="386"/>
      <c r="BR6" s="386"/>
      <c r="BS6" s="386"/>
      <c r="BT6" s="386"/>
      <c r="BU6" s="387"/>
      <c r="BV6" s="385">
        <v>585848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69840</v>
      </c>
      <c r="BO7" s="386"/>
      <c r="BP7" s="386"/>
      <c r="BQ7" s="386"/>
      <c r="BR7" s="386"/>
      <c r="BS7" s="386"/>
      <c r="BT7" s="386"/>
      <c r="BU7" s="387"/>
      <c r="BV7" s="385">
        <v>86417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9472758</v>
      </c>
      <c r="CU7" s="386"/>
      <c r="CV7" s="386"/>
      <c r="CW7" s="386"/>
      <c r="CX7" s="386"/>
      <c r="CY7" s="386"/>
      <c r="CZ7" s="386"/>
      <c r="DA7" s="387"/>
      <c r="DB7" s="385">
        <v>9625766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467422</v>
      </c>
      <c r="BO8" s="386"/>
      <c r="BP8" s="386"/>
      <c r="BQ8" s="386"/>
      <c r="BR8" s="386"/>
      <c r="BS8" s="386"/>
      <c r="BT8" s="386"/>
      <c r="BU8" s="387"/>
      <c r="BV8" s="385">
        <v>499431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13303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-32009</v>
      </c>
      <c r="BO9" s="386"/>
      <c r="BP9" s="386"/>
      <c r="BQ9" s="386"/>
      <c r="BR9" s="386"/>
      <c r="BS9" s="386"/>
      <c r="BT9" s="386"/>
      <c r="BU9" s="387"/>
      <c r="BV9" s="385">
        <v>-71275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27.8</v>
      </c>
      <c r="CU9" s="383"/>
      <c r="CV9" s="383"/>
      <c r="CW9" s="383"/>
      <c r="CX9" s="383"/>
      <c r="CY9" s="383"/>
      <c r="CZ9" s="383"/>
      <c r="DA9" s="384"/>
      <c r="DB9" s="382">
        <v>26.5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14703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100309</v>
      </c>
      <c r="BO10" s="386"/>
      <c r="BP10" s="386"/>
      <c r="BQ10" s="386"/>
      <c r="BR10" s="386"/>
      <c r="BS10" s="386"/>
      <c r="BT10" s="386"/>
      <c r="BU10" s="387"/>
      <c r="BV10" s="385">
        <v>525159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279701</v>
      </c>
      <c r="BO11" s="386"/>
      <c r="BP11" s="386"/>
      <c r="BQ11" s="386"/>
      <c r="BR11" s="386"/>
      <c r="BS11" s="386"/>
      <c r="BT11" s="386"/>
      <c r="BU11" s="387"/>
      <c r="BV11" s="385">
        <v>194490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12516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295000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12478</v>
      </c>
      <c r="S13" s="467"/>
      <c r="T13" s="467"/>
      <c r="U13" s="467"/>
      <c r="V13" s="468"/>
      <c r="W13" s="401" t="s">
        <v>124</v>
      </c>
      <c r="X13" s="402"/>
      <c r="Y13" s="402"/>
      <c r="Z13" s="402"/>
      <c r="AA13" s="402"/>
      <c r="AB13" s="392"/>
      <c r="AC13" s="436">
        <v>464</v>
      </c>
      <c r="AD13" s="437"/>
      <c r="AE13" s="437"/>
      <c r="AF13" s="437"/>
      <c r="AG13" s="476"/>
      <c r="AH13" s="436">
        <v>869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53001</v>
      </c>
      <c r="BO13" s="386"/>
      <c r="BP13" s="386"/>
      <c r="BQ13" s="386"/>
      <c r="BR13" s="386"/>
      <c r="BS13" s="386"/>
      <c r="BT13" s="386"/>
      <c r="BU13" s="387"/>
      <c r="BV13" s="385">
        <v>648374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16.7</v>
      </c>
      <c r="CU13" s="383"/>
      <c r="CV13" s="383"/>
      <c r="CW13" s="383"/>
      <c r="CX13" s="383"/>
      <c r="CY13" s="383"/>
      <c r="CZ13" s="383"/>
      <c r="DA13" s="384"/>
      <c r="DB13" s="382">
        <v>17.399999999999999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12868</v>
      </c>
      <c r="S14" s="467"/>
      <c r="T14" s="467"/>
      <c r="U14" s="467"/>
      <c r="V14" s="468"/>
      <c r="W14" s="375"/>
      <c r="X14" s="376"/>
      <c r="Y14" s="376"/>
      <c r="Z14" s="376"/>
      <c r="AA14" s="376"/>
      <c r="AB14" s="365"/>
      <c r="AC14" s="469">
        <v>8.5</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154</v>
      </c>
      <c r="CU14" s="481"/>
      <c r="CV14" s="481"/>
      <c r="CW14" s="481"/>
      <c r="CX14" s="481"/>
      <c r="CY14" s="481"/>
      <c r="CZ14" s="481"/>
      <c r="DA14" s="482"/>
      <c r="DB14" s="480">
        <v>172.4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12830</v>
      </c>
      <c r="S15" s="467"/>
      <c r="T15" s="467"/>
      <c r="U15" s="467"/>
      <c r="V15" s="468"/>
      <c r="W15" s="401" t="s">
        <v>131</v>
      </c>
      <c r="X15" s="402"/>
      <c r="Y15" s="402"/>
      <c r="Z15" s="402"/>
      <c r="AA15" s="402"/>
      <c r="AB15" s="392"/>
      <c r="AC15" s="436">
        <v>1767</v>
      </c>
      <c r="AD15" s="437"/>
      <c r="AE15" s="437"/>
      <c r="AF15" s="437"/>
      <c r="AG15" s="476"/>
      <c r="AH15" s="436">
        <v>2232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1350907</v>
      </c>
      <c r="BO15" s="349"/>
      <c r="BP15" s="349"/>
      <c r="BQ15" s="349"/>
      <c r="BR15" s="349"/>
      <c r="BS15" s="349"/>
      <c r="BT15" s="349"/>
      <c r="BU15" s="350"/>
      <c r="BV15" s="348">
        <v>1253972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7085473</v>
      </c>
      <c r="BO16" s="386"/>
      <c r="BP16" s="386"/>
      <c r="BQ16" s="386"/>
      <c r="BR16" s="386"/>
      <c r="BS16" s="386"/>
      <c r="BT16" s="386"/>
      <c r="BU16" s="387"/>
      <c r="BV16" s="385">
        <v>7021937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3208</v>
      </c>
      <c r="AD17" s="437"/>
      <c r="AE17" s="437"/>
      <c r="AF17" s="437"/>
      <c r="AG17" s="476"/>
      <c r="AH17" s="436">
        <v>3558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1727216</v>
      </c>
      <c r="BO17" s="386"/>
      <c r="BP17" s="386"/>
      <c r="BQ17" s="386"/>
      <c r="BR17" s="386"/>
      <c r="BS17" s="386"/>
      <c r="BT17" s="386"/>
      <c r="BU17" s="387"/>
      <c r="BV17" s="385">
        <v>1603303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952.89</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8312198</v>
      </c>
      <c r="BO18" s="386"/>
      <c r="BP18" s="386"/>
      <c r="BQ18" s="386"/>
      <c r="BR18" s="386"/>
      <c r="BS18" s="386"/>
      <c r="BT18" s="386"/>
      <c r="BU18" s="387"/>
      <c r="BV18" s="385">
        <v>8439481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11256091</v>
      </c>
      <c r="BO19" s="386"/>
      <c r="BP19" s="386"/>
      <c r="BQ19" s="386"/>
      <c r="BR19" s="386"/>
      <c r="BS19" s="386"/>
      <c r="BT19" s="386"/>
      <c r="BU19" s="387"/>
      <c r="BV19" s="385">
        <v>11275964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4870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20790581</v>
      </c>
      <c r="BO23" s="386"/>
      <c r="BP23" s="386"/>
      <c r="BQ23" s="386"/>
      <c r="BR23" s="386"/>
      <c r="BS23" s="386"/>
      <c r="BT23" s="386"/>
      <c r="BU23" s="387"/>
      <c r="BV23" s="385">
        <v>22456794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7500</v>
      </c>
      <c r="R24" s="437"/>
      <c r="S24" s="437"/>
      <c r="T24" s="437"/>
      <c r="U24" s="437"/>
      <c r="V24" s="476"/>
      <c r="W24" s="531"/>
      <c r="X24" s="519"/>
      <c r="Y24" s="520"/>
      <c r="Z24" s="435" t="s">
        <v>154</v>
      </c>
      <c r="AA24" s="415"/>
      <c r="AB24" s="415"/>
      <c r="AC24" s="415"/>
      <c r="AD24" s="415"/>
      <c r="AE24" s="415"/>
      <c r="AF24" s="415"/>
      <c r="AG24" s="416"/>
      <c r="AH24" s="436">
        <v>287</v>
      </c>
      <c r="AI24" s="437"/>
      <c r="AJ24" s="437"/>
      <c r="AK24" s="437"/>
      <c r="AL24" s="476"/>
      <c r="AM24" s="436">
        <v>821394</v>
      </c>
      <c r="AN24" s="437"/>
      <c r="AO24" s="437"/>
      <c r="AP24" s="437"/>
      <c r="AQ24" s="437"/>
      <c r="AR24" s="476"/>
      <c r="AS24" s="436">
        <v>2862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14351345</v>
      </c>
      <c r="BO24" s="386"/>
      <c r="BP24" s="386"/>
      <c r="BQ24" s="386"/>
      <c r="BR24" s="386"/>
      <c r="BS24" s="386"/>
      <c r="BT24" s="386"/>
      <c r="BU24" s="387"/>
      <c r="BV24" s="385">
        <v>15402102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v>63</v>
      </c>
      <c r="AI25" s="437"/>
      <c r="AJ25" s="437"/>
      <c r="AK25" s="437"/>
      <c r="AL25" s="476"/>
      <c r="AM25" s="436">
        <v>154980</v>
      </c>
      <c r="AN25" s="437"/>
      <c r="AO25" s="437"/>
      <c r="AP25" s="437"/>
      <c r="AQ25" s="437"/>
      <c r="AR25" s="476"/>
      <c r="AS25" s="436">
        <v>2460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205442</v>
      </c>
      <c r="BO25" s="349"/>
      <c r="BP25" s="349"/>
      <c r="BQ25" s="349"/>
      <c r="BR25" s="349"/>
      <c r="BS25" s="349"/>
      <c r="BT25" s="349"/>
      <c r="BU25" s="350"/>
      <c r="BV25" s="348">
        <v>263249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22840</v>
      </c>
      <c r="AN26" s="437"/>
      <c r="AO26" s="437"/>
      <c r="AP26" s="437"/>
      <c r="AQ26" s="437"/>
      <c r="AR26" s="476"/>
      <c r="AS26" s="436">
        <v>2855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2430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207861</v>
      </c>
      <c r="BO27" s="555"/>
      <c r="BP27" s="555"/>
      <c r="BQ27" s="555"/>
      <c r="BR27" s="555"/>
      <c r="BS27" s="555"/>
      <c r="BT27" s="555"/>
      <c r="BU27" s="556"/>
      <c r="BV27" s="554">
        <v>206375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1920</v>
      </c>
      <c r="R28" s="437"/>
      <c r="S28" s="437"/>
      <c r="T28" s="437"/>
      <c r="U28" s="437"/>
      <c r="V28" s="476"/>
      <c r="W28" s="531"/>
      <c r="X28" s="519"/>
      <c r="Y28" s="520"/>
      <c r="Z28" s="435" t="s">
        <v>167</v>
      </c>
      <c r="AA28" s="415"/>
      <c r="AB28" s="415"/>
      <c r="AC28" s="415"/>
      <c r="AD28" s="415"/>
      <c r="AE28" s="415"/>
      <c r="AF28" s="415"/>
      <c r="AG28" s="416"/>
      <c r="AH28" s="436">
        <v>4</v>
      </c>
      <c r="AI28" s="437"/>
      <c r="AJ28" s="437"/>
      <c r="AK28" s="437"/>
      <c r="AL28" s="476"/>
      <c r="AM28" s="436">
        <v>6300</v>
      </c>
      <c r="AN28" s="437"/>
      <c r="AO28" s="437"/>
      <c r="AP28" s="437"/>
      <c r="AQ28" s="437"/>
      <c r="AR28" s="476"/>
      <c r="AS28" s="436">
        <v>1575</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1140364</v>
      </c>
      <c r="BO28" s="349"/>
      <c r="BP28" s="349"/>
      <c r="BQ28" s="349"/>
      <c r="BR28" s="349"/>
      <c r="BS28" s="349"/>
      <c r="BT28" s="349"/>
      <c r="BU28" s="350"/>
      <c r="BV28" s="348">
        <v>1335055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1770</v>
      </c>
      <c r="R29" s="437"/>
      <c r="S29" s="437"/>
      <c r="T29" s="437"/>
      <c r="U29" s="437"/>
      <c r="V29" s="476"/>
      <c r="W29" s="532"/>
      <c r="X29" s="533"/>
      <c r="Y29" s="534"/>
      <c r="Z29" s="435" t="s">
        <v>171</v>
      </c>
      <c r="AA29" s="415"/>
      <c r="AB29" s="415"/>
      <c r="AC29" s="415"/>
      <c r="AD29" s="415"/>
      <c r="AE29" s="415"/>
      <c r="AF29" s="415"/>
      <c r="AG29" s="416"/>
      <c r="AH29" s="436">
        <v>292</v>
      </c>
      <c r="AI29" s="437"/>
      <c r="AJ29" s="437"/>
      <c r="AK29" s="437"/>
      <c r="AL29" s="476"/>
      <c r="AM29" s="436">
        <v>831957</v>
      </c>
      <c r="AN29" s="437"/>
      <c r="AO29" s="437"/>
      <c r="AP29" s="437"/>
      <c r="AQ29" s="437"/>
      <c r="AR29" s="476"/>
      <c r="AS29" s="436">
        <v>2849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401914</v>
      </c>
      <c r="BO29" s="386"/>
      <c r="BP29" s="386"/>
      <c r="BQ29" s="386"/>
      <c r="BR29" s="386"/>
      <c r="BS29" s="386"/>
      <c r="BT29" s="386"/>
      <c r="BU29" s="387"/>
      <c r="BV29" s="385">
        <v>383110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2566848</v>
      </c>
      <c r="BO30" s="555"/>
      <c r="BP30" s="555"/>
      <c r="BQ30" s="555"/>
      <c r="BR30" s="555"/>
      <c r="BS30" s="555"/>
      <c r="BT30" s="555"/>
      <c r="BU30" s="556"/>
      <c r="BV30" s="554">
        <v>2635554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さくら福祉保健事務組合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阿賀の里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さくら福祉保健事務組合
　【病院事業会計】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奥阿賀観光㈱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町営スキー場事業特別会計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新潟県中東福祉事務組合【一般会計】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㈶上川農業振興公社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五泉地域衛生施設組合【一般会計】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㈱上川温泉</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新潟県市町村総合事務組合
　【一般会計】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㈶三川農業振興公社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新潟県市町村総合事務組合
　【職員退職手当支給事業特別会計】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㈱ホテルみかわ</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新潟県市町村総合事務組合
　【消防団員等公務災害補償事業特別会計】</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㈳阿賀町観光振興機構</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新潟県市町村総合事務組合
　【消防賞じゅつ金支給事業特別会計】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新潟県市町村総合事務組合
　【非常勤職員公務災害補償等特別会計】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新潟県市町村総合事務組合
　【交通災害共済事業特別会計】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57"/>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1" t="s">
        <v>24</v>
      </c>
      <c r="C41" s="1172"/>
      <c r="D41" s="81"/>
      <c r="E41" s="1177" t="s">
        <v>25</v>
      </c>
      <c r="F41" s="1177"/>
      <c r="G41" s="1177"/>
      <c r="H41" s="1178"/>
      <c r="I41" s="82">
        <v>24348</v>
      </c>
      <c r="J41" s="83">
        <v>23987</v>
      </c>
      <c r="K41" s="83">
        <v>23307</v>
      </c>
      <c r="L41" s="83">
        <v>22457</v>
      </c>
      <c r="M41" s="84">
        <v>20791</v>
      </c>
    </row>
    <row r="42" spans="2:13" ht="27.75" customHeight="1" x14ac:dyDescent="0.15">
      <c r="B42" s="1173"/>
      <c r="C42" s="1174"/>
      <c r="D42" s="85"/>
      <c r="E42" s="1179" t="s">
        <v>26</v>
      </c>
      <c r="F42" s="1179"/>
      <c r="G42" s="1179"/>
      <c r="H42" s="1180"/>
      <c r="I42" s="86">
        <v>84</v>
      </c>
      <c r="J42" s="87">
        <v>53</v>
      </c>
      <c r="K42" s="87">
        <v>40</v>
      </c>
      <c r="L42" s="87">
        <v>27</v>
      </c>
      <c r="M42" s="88">
        <v>16</v>
      </c>
    </row>
    <row r="43" spans="2:13" ht="27.75" customHeight="1" x14ac:dyDescent="0.15">
      <c r="B43" s="1173"/>
      <c r="C43" s="1174"/>
      <c r="D43" s="85"/>
      <c r="E43" s="1179" t="s">
        <v>27</v>
      </c>
      <c r="F43" s="1179"/>
      <c r="G43" s="1179"/>
      <c r="H43" s="1180"/>
      <c r="I43" s="86">
        <v>9981</v>
      </c>
      <c r="J43" s="87">
        <v>10279</v>
      </c>
      <c r="K43" s="87">
        <v>10262</v>
      </c>
      <c r="L43" s="87">
        <v>10210</v>
      </c>
      <c r="M43" s="88">
        <v>9926</v>
      </c>
    </row>
    <row r="44" spans="2:13" ht="27.75" customHeight="1" x14ac:dyDescent="0.15">
      <c r="B44" s="1173"/>
      <c r="C44" s="1174"/>
      <c r="D44" s="85"/>
      <c r="E44" s="1179" t="s">
        <v>28</v>
      </c>
      <c r="F44" s="1179"/>
      <c r="G44" s="1179"/>
      <c r="H44" s="1180"/>
      <c r="I44" s="86">
        <v>5</v>
      </c>
      <c r="J44" s="87">
        <v>38</v>
      </c>
      <c r="K44" s="87">
        <v>41</v>
      </c>
      <c r="L44" s="87">
        <v>37</v>
      </c>
      <c r="M44" s="88">
        <v>35</v>
      </c>
    </row>
    <row r="45" spans="2:13" ht="27.75" customHeight="1" x14ac:dyDescent="0.15">
      <c r="B45" s="1173"/>
      <c r="C45" s="1174"/>
      <c r="D45" s="85"/>
      <c r="E45" s="1179" t="s">
        <v>29</v>
      </c>
      <c r="F45" s="1179"/>
      <c r="G45" s="1179"/>
      <c r="H45" s="1180"/>
      <c r="I45" s="86">
        <v>3308</v>
      </c>
      <c r="J45" s="87">
        <v>3446</v>
      </c>
      <c r="K45" s="87">
        <v>3293</v>
      </c>
      <c r="L45" s="87">
        <v>3103</v>
      </c>
      <c r="M45" s="88">
        <v>3053</v>
      </c>
    </row>
    <row r="46" spans="2:13" ht="27.75" customHeight="1" x14ac:dyDescent="0.15">
      <c r="B46" s="1173"/>
      <c r="C46" s="1174"/>
      <c r="D46" s="85"/>
      <c r="E46" s="1179" t="s">
        <v>30</v>
      </c>
      <c r="F46" s="1179"/>
      <c r="G46" s="1179"/>
      <c r="H46" s="1180"/>
      <c r="I46" s="86">
        <v>22</v>
      </c>
      <c r="J46" s="87">
        <v>20</v>
      </c>
      <c r="K46" s="87">
        <v>18</v>
      </c>
      <c r="L46" s="87">
        <v>17</v>
      </c>
      <c r="M46" s="88">
        <v>17</v>
      </c>
    </row>
    <row r="47" spans="2:13" ht="27.75" customHeight="1" x14ac:dyDescent="0.15">
      <c r="B47" s="1173"/>
      <c r="C47" s="1174"/>
      <c r="D47" s="85"/>
      <c r="E47" s="1179" t="s">
        <v>31</v>
      </c>
      <c r="F47" s="1179"/>
      <c r="G47" s="1179"/>
      <c r="H47" s="1180"/>
      <c r="I47" s="86" t="s">
        <v>479</v>
      </c>
      <c r="J47" s="87" t="s">
        <v>479</v>
      </c>
      <c r="K47" s="87" t="s">
        <v>479</v>
      </c>
      <c r="L47" s="87" t="s">
        <v>479</v>
      </c>
      <c r="M47" s="88" t="s">
        <v>479</v>
      </c>
    </row>
    <row r="48" spans="2:13" ht="27.75" customHeight="1" x14ac:dyDescent="0.15">
      <c r="B48" s="1175"/>
      <c r="C48" s="1176"/>
      <c r="D48" s="85"/>
      <c r="E48" s="1179" t="s">
        <v>32</v>
      </c>
      <c r="F48" s="1179"/>
      <c r="G48" s="1179"/>
      <c r="H48" s="1180"/>
      <c r="I48" s="86" t="s">
        <v>479</v>
      </c>
      <c r="J48" s="87" t="s">
        <v>479</v>
      </c>
      <c r="K48" s="87" t="s">
        <v>479</v>
      </c>
      <c r="L48" s="87" t="s">
        <v>479</v>
      </c>
      <c r="M48" s="88" t="s">
        <v>479</v>
      </c>
    </row>
    <row r="49" spans="2:13" ht="27.75" customHeight="1" x14ac:dyDescent="0.15">
      <c r="B49" s="1181" t="s">
        <v>33</v>
      </c>
      <c r="C49" s="1182"/>
      <c r="D49" s="89"/>
      <c r="E49" s="1179" t="s">
        <v>34</v>
      </c>
      <c r="F49" s="1179"/>
      <c r="G49" s="1179"/>
      <c r="H49" s="1180"/>
      <c r="I49" s="86">
        <v>1121</v>
      </c>
      <c r="J49" s="87">
        <v>879</v>
      </c>
      <c r="K49" s="87">
        <v>1391</v>
      </c>
      <c r="L49" s="87">
        <v>1898</v>
      </c>
      <c r="M49" s="88">
        <v>2025</v>
      </c>
    </row>
    <row r="50" spans="2:13" ht="27.75" customHeight="1" x14ac:dyDescent="0.15">
      <c r="B50" s="1173"/>
      <c r="C50" s="1174"/>
      <c r="D50" s="85"/>
      <c r="E50" s="1179" t="s">
        <v>35</v>
      </c>
      <c r="F50" s="1179"/>
      <c r="G50" s="1179"/>
      <c r="H50" s="1180"/>
      <c r="I50" s="86">
        <v>624</v>
      </c>
      <c r="J50" s="87">
        <v>580</v>
      </c>
      <c r="K50" s="87">
        <v>486</v>
      </c>
      <c r="L50" s="87">
        <v>376</v>
      </c>
      <c r="M50" s="88">
        <v>302</v>
      </c>
    </row>
    <row r="51" spans="2:13" ht="27.75" customHeight="1" x14ac:dyDescent="0.15">
      <c r="B51" s="1175"/>
      <c r="C51" s="1176"/>
      <c r="D51" s="85"/>
      <c r="E51" s="1179" t="s">
        <v>36</v>
      </c>
      <c r="F51" s="1179"/>
      <c r="G51" s="1179"/>
      <c r="H51" s="1180"/>
      <c r="I51" s="86">
        <v>23498</v>
      </c>
      <c r="J51" s="87">
        <v>23264</v>
      </c>
      <c r="K51" s="87">
        <v>22194</v>
      </c>
      <c r="L51" s="87">
        <v>21332</v>
      </c>
      <c r="M51" s="88">
        <v>20908</v>
      </c>
    </row>
    <row r="52" spans="2:13" ht="27.75" customHeight="1" thickBot="1" x14ac:dyDescent="0.2">
      <c r="B52" s="1183" t="s">
        <v>37</v>
      </c>
      <c r="C52" s="1184"/>
      <c r="D52" s="90"/>
      <c r="E52" s="1185" t="s">
        <v>38</v>
      </c>
      <c r="F52" s="1185"/>
      <c r="G52" s="1185"/>
      <c r="H52" s="1186"/>
      <c r="I52" s="91">
        <v>12506</v>
      </c>
      <c r="J52" s="92">
        <v>13101</v>
      </c>
      <c r="K52" s="92">
        <v>12892</v>
      </c>
      <c r="L52" s="92">
        <v>12246</v>
      </c>
      <c r="M52" s="93">
        <v>10602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169541</v>
      </c>
      <c r="E3" s="116"/>
      <c r="F3" s="117">
        <v>95443</v>
      </c>
      <c r="G3" s="118"/>
      <c r="H3" s="119"/>
    </row>
    <row r="4" spans="1:8" x14ac:dyDescent="0.15">
      <c r="A4" s="120"/>
      <c r="B4" s="121"/>
      <c r="C4" s="122"/>
      <c r="D4" s="123">
        <v>85646</v>
      </c>
      <c r="E4" s="124"/>
      <c r="F4" s="125">
        <v>48538</v>
      </c>
      <c r="G4" s="126"/>
      <c r="H4" s="127"/>
    </row>
    <row r="5" spans="1:8" x14ac:dyDescent="0.15">
      <c r="A5" s="108" t="s">
        <v>511</v>
      </c>
      <c r="B5" s="113"/>
      <c r="C5" s="114"/>
      <c r="D5" s="115">
        <v>155312</v>
      </c>
      <c r="E5" s="116"/>
      <c r="F5" s="117">
        <v>70897</v>
      </c>
      <c r="G5" s="118"/>
      <c r="H5" s="119"/>
    </row>
    <row r="6" spans="1:8" x14ac:dyDescent="0.15">
      <c r="A6" s="120"/>
      <c r="B6" s="121"/>
      <c r="C6" s="122"/>
      <c r="D6" s="123">
        <v>109676</v>
      </c>
      <c r="E6" s="124"/>
      <c r="F6" s="125">
        <v>39878</v>
      </c>
      <c r="G6" s="126"/>
      <c r="H6" s="127"/>
    </row>
    <row r="7" spans="1:8" x14ac:dyDescent="0.15">
      <c r="A7" s="108" t="s">
        <v>512</v>
      </c>
      <c r="B7" s="113"/>
      <c r="C7" s="114"/>
      <c r="D7" s="115">
        <v>172803</v>
      </c>
      <c r="E7" s="116"/>
      <c r="F7" s="117">
        <v>66496</v>
      </c>
      <c r="G7" s="118"/>
      <c r="H7" s="119"/>
    </row>
    <row r="8" spans="1:8" x14ac:dyDescent="0.15">
      <c r="A8" s="120"/>
      <c r="B8" s="121"/>
      <c r="C8" s="122"/>
      <c r="D8" s="123">
        <v>89715</v>
      </c>
      <c r="E8" s="124"/>
      <c r="F8" s="125">
        <v>36530</v>
      </c>
      <c r="G8" s="126"/>
      <c r="H8" s="127"/>
    </row>
    <row r="9" spans="1:8" x14ac:dyDescent="0.15">
      <c r="A9" s="108" t="s">
        <v>513</v>
      </c>
      <c r="B9" s="113"/>
      <c r="C9" s="114"/>
      <c r="D9" s="115">
        <v>162826</v>
      </c>
      <c r="E9" s="116"/>
      <c r="F9" s="117">
        <v>82748</v>
      </c>
      <c r="G9" s="118"/>
      <c r="H9" s="119"/>
    </row>
    <row r="10" spans="1:8" x14ac:dyDescent="0.15">
      <c r="A10" s="120"/>
      <c r="B10" s="121"/>
      <c r="C10" s="122"/>
      <c r="D10" s="123">
        <v>89206</v>
      </c>
      <c r="E10" s="124"/>
      <c r="F10" s="125">
        <v>44732</v>
      </c>
      <c r="G10" s="126"/>
      <c r="H10" s="127"/>
    </row>
    <row r="11" spans="1:8" x14ac:dyDescent="0.15">
      <c r="A11" s="108" t="s">
        <v>514</v>
      </c>
      <c r="B11" s="113"/>
      <c r="C11" s="114"/>
      <c r="D11" s="115">
        <v>139152</v>
      </c>
      <c r="E11" s="116"/>
      <c r="F11" s="117">
        <v>91837</v>
      </c>
      <c r="G11" s="118"/>
      <c r="H11" s="119"/>
    </row>
    <row r="12" spans="1:8" x14ac:dyDescent="0.15">
      <c r="A12" s="120"/>
      <c r="B12" s="121"/>
      <c r="C12" s="128"/>
      <c r="D12" s="123">
        <v>72770</v>
      </c>
      <c r="E12" s="124"/>
      <c r="F12" s="125">
        <v>54439</v>
      </c>
      <c r="G12" s="126"/>
      <c r="H12" s="127"/>
    </row>
    <row r="13" spans="1:8" x14ac:dyDescent="0.15">
      <c r="A13" s="108"/>
      <c r="B13" s="113"/>
      <c r="C13" s="129"/>
      <c r="D13" s="130">
        <v>159927</v>
      </c>
      <c r="E13" s="131"/>
      <c r="F13" s="132">
        <v>81484</v>
      </c>
      <c r="G13" s="133"/>
      <c r="H13" s="119"/>
    </row>
    <row r="14" spans="1:8" x14ac:dyDescent="0.15">
      <c r="A14" s="120"/>
      <c r="B14" s="121"/>
      <c r="C14" s="122"/>
      <c r="D14" s="123">
        <v>89403</v>
      </c>
      <c r="E14" s="124"/>
      <c r="F14" s="125">
        <v>44823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4.67</v>
      </c>
      <c r="C19" s="134">
        <f>ROUND(VALUE(SUBSTITUTE(実質収支比率等に係る経年分析!G$48,"▲","-")),2)</f>
        <v>4.16</v>
      </c>
      <c r="D19" s="134">
        <f>ROUND(VALUE(SUBSTITUTE(実質収支比率等に係る経年分析!H$48,"▲","-")),2)</f>
        <v>5.97</v>
      </c>
      <c r="E19" s="134">
        <f>ROUND(VALUE(SUBSTITUTE(実質収支比率等に係る経年分析!I$48,"▲","-")),2)</f>
        <v>5.19</v>
      </c>
      <c r="F19" s="134">
        <f>ROUND(VALUE(SUBSTITUTE(実質収支比率等に係る経年分析!J$48,"▲","-")),2)</f>
        <v>4.93</v>
      </c>
    </row>
    <row r="20" spans="1:11" x14ac:dyDescent="0.15">
      <c r="A20" s="134" t="s">
        <v>43</v>
      </c>
      <c r="B20" s="134">
        <f>ROUND(VALUE(SUBSTITUTE(実質収支比率等に係る経年分析!F$47,"▲","-")),2)</f>
        <v>6.9</v>
      </c>
      <c r="C20" s="134">
        <f>ROUND(VALUE(SUBSTITUTE(実質収支比率等に係る経年分析!G$47,"▲","-")),2)</f>
        <v>5.03</v>
      </c>
      <c r="D20" s="134">
        <f>ROUND(VALUE(SUBSTITUTE(実質収支比率等に係る経年分析!H$47,"▲","-")),2)</f>
        <v>8.4700000000000006</v>
      </c>
      <c r="E20" s="134">
        <f>ROUND(VALUE(SUBSTITUTE(実質収支比率等に係る経年分析!I$47,"▲","-")),2)</f>
        <v>13.87</v>
      </c>
      <c r="F20" s="134">
        <f>ROUND(VALUE(SUBSTITUTE(実質収支比率等に係る経年分析!J$47,"▲","-")),2)</f>
        <v>12.04</v>
      </c>
    </row>
    <row r="21" spans="1:11" x14ac:dyDescent="0.15">
      <c r="A21" s="134" t="s">
        <v>44</v>
      </c>
      <c r="B21" s="134">
        <f>IF(ISNUMBER(VALUE(SUBSTITUTE(実質収支比率等に係る経年分析!F$49,"▲","-"))),ROUND(VALUE(SUBSTITUTE(実質収支比率等に係る経年分析!F$49,"▲","-")),2),NA())</f>
        <v>7.37</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7</v>
      </c>
      <c r="E21" s="134">
        <f>IF(ISNUMBER(VALUE(SUBSTITUTE(実質収支比率等に係る経年分析!I$49,"▲","-"))),ROUND(VALUE(SUBSTITUTE(実質収支比率等に係る経年分析!I$49,"▲","-")),2),NA())</f>
        <v>6.74</v>
      </c>
      <c r="F21" s="134">
        <f>IF(ISNUMBER(VALUE(SUBSTITUTE(実質収支比率等に係る経年分析!J$49,"▲","-"))),ROUND(VALUE(SUBSTITUTE(実質収支比率等に係る経年分析!J$49,"▲","-")),2),NA())</f>
        <v>0.56000000000000005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2.4300000000000002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4.9000000000000004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2381</v>
      </c>
      <c r="E42" s="136"/>
      <c r="F42" s="136"/>
      <c r="G42" s="136">
        <f>'実質公債費比率（分子）の構造'!L$52</f>
        <v>2511</v>
      </c>
      <c r="H42" s="136"/>
      <c r="I42" s="136"/>
      <c r="J42" s="136">
        <f>'実質公債費比率（分子）の構造'!M$52</f>
        <v>2504</v>
      </c>
      <c r="K42" s="136"/>
      <c r="L42" s="136"/>
      <c r="M42" s="136">
        <f>'実質公債費比率（分子）の構造'!N$52</f>
        <v>2574</v>
      </c>
      <c r="N42" s="136"/>
      <c r="O42" s="136"/>
      <c r="P42" s="136">
        <f>'実質公債費比率（分子）の構造'!O$52</f>
        <v>2636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29</v>
      </c>
      <c r="C44" s="136"/>
      <c r="D44" s="136"/>
      <c r="E44" s="136">
        <f>'実質公債費比率（分子）の構造'!L$50</f>
        <v>29</v>
      </c>
      <c r="F44" s="136"/>
      <c r="G44" s="136"/>
      <c r="H44" s="136">
        <f>'実質公債費比率（分子）の構造'!M$50</f>
        <v>9</v>
      </c>
      <c r="I44" s="136"/>
      <c r="J44" s="136"/>
      <c r="K44" s="136">
        <f>'実質公債費比率（分子）の構造'!N$50</f>
        <v>10</v>
      </c>
      <c r="L44" s="136"/>
      <c r="M44" s="136"/>
      <c r="N44" s="136">
        <f>'実質公債費比率（分子）の構造'!O$50</f>
        <v>7</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x14ac:dyDescent="0.15">
      <c r="A46" s="136" t="s">
        <v>55</v>
      </c>
      <c r="B46" s="136">
        <f>'実質公債費比率（分子）の構造'!K$48</f>
        <v>939</v>
      </c>
      <c r="C46" s="136"/>
      <c r="D46" s="136"/>
      <c r="E46" s="136">
        <f>'実質公債費比率（分子）の構造'!L$48</f>
        <v>998</v>
      </c>
      <c r="F46" s="136"/>
      <c r="G46" s="136"/>
      <c r="H46" s="136">
        <f>'実質公債費比率（分子）の構造'!M$48</f>
        <v>936</v>
      </c>
      <c r="I46" s="136"/>
      <c r="J46" s="136"/>
      <c r="K46" s="136">
        <f>'実質公債費比率（分子）の構造'!N$48</f>
        <v>926</v>
      </c>
      <c r="L46" s="136"/>
      <c r="M46" s="136"/>
      <c r="N46" s="136">
        <f>'実質公債費比率（分子）の構造'!O$48</f>
        <v>877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2629</v>
      </c>
      <c r="C49" s="136"/>
      <c r="D49" s="136"/>
      <c r="E49" s="136">
        <f>'実質公債費比率（分子）の構造'!L$45</f>
        <v>2731</v>
      </c>
      <c r="F49" s="136"/>
      <c r="G49" s="136"/>
      <c r="H49" s="136">
        <f>'実質公債費比率（分子）の構造'!M$45</f>
        <v>2738</v>
      </c>
      <c r="I49" s="136"/>
      <c r="J49" s="136"/>
      <c r="K49" s="136">
        <f>'実質公債費比率（分子）の構造'!N$45</f>
        <v>2846</v>
      </c>
      <c r="L49" s="136"/>
      <c r="M49" s="136"/>
      <c r="N49" s="136">
        <f>'実質公債費比率（分子）の構造'!O$45</f>
        <v>2892</v>
      </c>
      <c r="O49" s="136"/>
      <c r="P49" s="136"/>
    </row>
    <row r="50" spans="1:16" x14ac:dyDescent="0.15">
      <c r="A50" s="136" t="s">
        <v>59</v>
      </c>
      <c r="B50" s="136" t="e">
        <f>NA()</f>
        <v>#N/A</v>
      </c>
      <c r="C50" s="136">
        <f>IF(ISNUMBER('実質公債費比率（分子）の構造'!K$53),'実質公債費比率（分子）の構造'!K$53,NA())</f>
        <v>1217</v>
      </c>
      <c r="D50" s="136" t="e">
        <f>NA()</f>
        <v>#N/A</v>
      </c>
      <c r="E50" s="136" t="e">
        <f>NA()</f>
        <v>#N/A</v>
      </c>
      <c r="F50" s="136">
        <f>IF(ISNUMBER('実質公債費比率（分子）の構造'!L$53),'実質公債費比率（分子）の構造'!L$53,NA())</f>
        <v>1248</v>
      </c>
      <c r="G50" s="136" t="e">
        <f>NA()</f>
        <v>#N/A</v>
      </c>
      <c r="H50" s="136" t="e">
        <f>NA()</f>
        <v>#N/A</v>
      </c>
      <c r="I50" s="136">
        <f>IF(ISNUMBER('実質公債費比率（分子）の構造'!M$53),'実質公債費比率（分子）の構造'!M$53,NA())</f>
        <v>1180</v>
      </c>
      <c r="J50" s="136" t="e">
        <f>NA()</f>
        <v>#N/A</v>
      </c>
      <c r="K50" s="136" t="e">
        <f>NA()</f>
        <v>#N/A</v>
      </c>
      <c r="L50" s="136">
        <f>IF(ISNUMBER('実質公債費比率（分子）の構造'!N$53),'実質公債費比率（分子）の構造'!N$53,NA())</f>
        <v>1209</v>
      </c>
      <c r="M50" s="136" t="e">
        <f>NA()</f>
        <v>#N/A</v>
      </c>
      <c r="N50" s="136" t="e">
        <f>NA()</f>
        <v>#N/A</v>
      </c>
      <c r="O50" s="136">
        <f>IF(ISNUMBER('実質公債費比率（分子）の構造'!O$53),'実質公債費比率（分子）の構造'!O$53,NA())</f>
        <v>1141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23498</v>
      </c>
      <c r="E56" s="135"/>
      <c r="F56" s="135"/>
      <c r="G56" s="135">
        <f>'将来負担比率（分子）の構造'!J$51</f>
        <v>23264</v>
      </c>
      <c r="H56" s="135"/>
      <c r="I56" s="135"/>
      <c r="J56" s="135">
        <f>'将来負担比率（分子）の構造'!K$51</f>
        <v>22194</v>
      </c>
      <c r="K56" s="135"/>
      <c r="L56" s="135"/>
      <c r="M56" s="135">
        <f>'将来負担比率（分子）の構造'!L$51</f>
        <v>21332</v>
      </c>
      <c r="N56" s="135"/>
      <c r="O56" s="135"/>
      <c r="P56" s="135">
        <f>'将来負担比率（分子）の構造'!M$51</f>
        <v>20908</v>
      </c>
    </row>
    <row r="57" spans="1:16" x14ac:dyDescent="0.15">
      <c r="A57" s="135" t="s">
        <v>35</v>
      </c>
      <c r="B57" s="135"/>
      <c r="C57" s="135"/>
      <c r="D57" s="135">
        <f>'将来負担比率（分子）の構造'!I$50</f>
        <v>624</v>
      </c>
      <c r="E57" s="135"/>
      <c r="F57" s="135"/>
      <c r="G57" s="135">
        <f>'将来負担比率（分子）の構造'!J$50</f>
        <v>580</v>
      </c>
      <c r="H57" s="135"/>
      <c r="I57" s="135"/>
      <c r="J57" s="135">
        <f>'将来負担比率（分子）の構造'!K$50</f>
        <v>486</v>
      </c>
      <c r="K57" s="135"/>
      <c r="L57" s="135"/>
      <c r="M57" s="135">
        <f>'将来負担比率（分子）の構造'!L$50</f>
        <v>376</v>
      </c>
      <c r="N57" s="135"/>
      <c r="O57" s="135"/>
      <c r="P57" s="135">
        <f>'将来負担比率（分子）の構造'!M$50</f>
        <v>302</v>
      </c>
    </row>
    <row r="58" spans="1:16" x14ac:dyDescent="0.15">
      <c r="A58" s="135" t="s">
        <v>34</v>
      </c>
      <c r="B58" s="135"/>
      <c r="C58" s="135"/>
      <c r="D58" s="135">
        <f>'将来負担比率（分子）の構造'!I$49</f>
        <v>1121</v>
      </c>
      <c r="E58" s="135"/>
      <c r="F58" s="135"/>
      <c r="G58" s="135">
        <f>'将来負担比率（分子）の構造'!J$49</f>
        <v>879</v>
      </c>
      <c r="H58" s="135"/>
      <c r="I58" s="135"/>
      <c r="J58" s="135">
        <f>'将来負担比率（分子）の構造'!K$49</f>
        <v>1391</v>
      </c>
      <c r="K58" s="135"/>
      <c r="L58" s="135"/>
      <c r="M58" s="135">
        <f>'将来負担比率（分子）の構造'!L$49</f>
        <v>1898</v>
      </c>
      <c r="N58" s="135"/>
      <c r="O58" s="135"/>
      <c r="P58" s="135">
        <f>'将来負担比率（分子）の構造'!M$49</f>
        <v>2025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22</v>
      </c>
      <c r="C61" s="135"/>
      <c r="D61" s="135"/>
      <c r="E61" s="135">
        <f>'将来負担比率（分子）の構造'!J$46</f>
        <v>20</v>
      </c>
      <c r="F61" s="135"/>
      <c r="G61" s="135"/>
      <c r="H61" s="135">
        <f>'将来負担比率（分子）の構造'!K$46</f>
        <v>18</v>
      </c>
      <c r="I61" s="135"/>
      <c r="J61" s="135"/>
      <c r="K61" s="135">
        <f>'将来負担比率（分子）の構造'!L$46</f>
        <v>17</v>
      </c>
      <c r="L61" s="135"/>
      <c r="M61" s="135"/>
      <c r="N61" s="135">
        <f>'将来負担比率（分子）の構造'!M$46</f>
        <v>17</v>
      </c>
      <c r="O61" s="135"/>
      <c r="P61" s="135"/>
    </row>
    <row r="62" spans="1:16" x14ac:dyDescent="0.15">
      <c r="A62" s="135" t="s">
        <v>29</v>
      </c>
      <c r="B62" s="135">
        <f>'将来負担比率（分子）の構造'!I$45</f>
        <v>3308</v>
      </c>
      <c r="C62" s="135"/>
      <c r="D62" s="135"/>
      <c r="E62" s="135">
        <f>'将来負担比率（分子）の構造'!J$45</f>
        <v>3446</v>
      </c>
      <c r="F62" s="135"/>
      <c r="G62" s="135"/>
      <c r="H62" s="135">
        <f>'将来負担比率（分子）の構造'!K$45</f>
        <v>3293</v>
      </c>
      <c r="I62" s="135"/>
      <c r="J62" s="135"/>
      <c r="K62" s="135">
        <f>'将来負担比率（分子）の構造'!L$45</f>
        <v>3103</v>
      </c>
      <c r="L62" s="135"/>
      <c r="M62" s="135"/>
      <c r="N62" s="135">
        <f>'将来負担比率（分子）の構造'!M$45</f>
        <v>3053</v>
      </c>
      <c r="O62" s="135"/>
      <c r="P62" s="135"/>
    </row>
    <row r="63" spans="1:16" x14ac:dyDescent="0.15">
      <c r="A63" s="135" t="s">
        <v>28</v>
      </c>
      <c r="B63" s="135">
        <f>'将来負担比率（分子）の構造'!I$44</f>
        <v>5</v>
      </c>
      <c r="C63" s="135"/>
      <c r="D63" s="135"/>
      <c r="E63" s="135">
        <f>'将来負担比率（分子）の構造'!J$44</f>
        <v>38</v>
      </c>
      <c r="F63" s="135"/>
      <c r="G63" s="135"/>
      <c r="H63" s="135">
        <f>'将来負担比率（分子）の構造'!K$44</f>
        <v>41</v>
      </c>
      <c r="I63" s="135"/>
      <c r="J63" s="135"/>
      <c r="K63" s="135">
        <f>'将来負担比率（分子）の構造'!L$44</f>
        <v>37</v>
      </c>
      <c r="L63" s="135"/>
      <c r="M63" s="135"/>
      <c r="N63" s="135">
        <f>'将来負担比率（分子）の構造'!M$44</f>
        <v>35</v>
      </c>
      <c r="O63" s="135"/>
      <c r="P63" s="135"/>
    </row>
    <row r="64" spans="1:16" x14ac:dyDescent="0.15">
      <c r="A64" s="135" t="s">
        <v>27</v>
      </c>
      <c r="B64" s="135">
        <f>'将来負担比率（分子）の構造'!I$43</f>
        <v>9981</v>
      </c>
      <c r="C64" s="135"/>
      <c r="D64" s="135"/>
      <c r="E64" s="135">
        <f>'将来負担比率（分子）の構造'!J$43</f>
        <v>10279</v>
      </c>
      <c r="F64" s="135"/>
      <c r="G64" s="135"/>
      <c r="H64" s="135">
        <f>'将来負担比率（分子）の構造'!K$43</f>
        <v>10262</v>
      </c>
      <c r="I64" s="135"/>
      <c r="J64" s="135"/>
      <c r="K64" s="135">
        <f>'将来負担比率（分子）の構造'!L$43</f>
        <v>10210</v>
      </c>
      <c r="L64" s="135"/>
      <c r="M64" s="135"/>
      <c r="N64" s="135">
        <f>'将来負担比率（分子）の構造'!M$43</f>
        <v>9926</v>
      </c>
      <c r="O64" s="135"/>
      <c r="P64" s="135"/>
    </row>
    <row r="65" spans="1:16" x14ac:dyDescent="0.15">
      <c r="A65" s="135" t="s">
        <v>26</v>
      </c>
      <c r="B65" s="135">
        <f>'将来負担比率（分子）の構造'!I$42</f>
        <v>84</v>
      </c>
      <c r="C65" s="135"/>
      <c r="D65" s="135"/>
      <c r="E65" s="135">
        <f>'将来負担比率（分子）の構造'!J$42</f>
        <v>53</v>
      </c>
      <c r="F65" s="135"/>
      <c r="G65" s="135"/>
      <c r="H65" s="135">
        <f>'将来負担比率（分子）の構造'!K$42</f>
        <v>40</v>
      </c>
      <c r="I65" s="135"/>
      <c r="J65" s="135"/>
      <c r="K65" s="135">
        <f>'将来負担比率（分子）の構造'!L$42</f>
        <v>27</v>
      </c>
      <c r="L65" s="135"/>
      <c r="M65" s="135"/>
      <c r="N65" s="135">
        <f>'将来負担比率（分子）の構造'!M$42</f>
        <v>16</v>
      </c>
      <c r="O65" s="135"/>
      <c r="P65" s="135"/>
    </row>
    <row r="66" spans="1:16" x14ac:dyDescent="0.15">
      <c r="A66" s="135" t="s">
        <v>25</v>
      </c>
      <c r="B66" s="135">
        <f>'将来負担比率（分子）の構造'!I$41</f>
        <v>24348</v>
      </c>
      <c r="C66" s="135"/>
      <c r="D66" s="135"/>
      <c r="E66" s="135">
        <f>'将来負担比率（分子）の構造'!J$41</f>
        <v>23987</v>
      </c>
      <c r="F66" s="135"/>
      <c r="G66" s="135"/>
      <c r="H66" s="135">
        <f>'将来負担比率（分子）の構造'!K$41</f>
        <v>23307</v>
      </c>
      <c r="I66" s="135"/>
      <c r="J66" s="135"/>
      <c r="K66" s="135">
        <f>'将来負担比率（分子）の構造'!L$41</f>
        <v>22457</v>
      </c>
      <c r="L66" s="135"/>
      <c r="M66" s="135"/>
      <c r="N66" s="135">
        <f>'将来負担比率（分子）の構造'!M$41</f>
        <v>20791</v>
      </c>
      <c r="O66" s="135"/>
      <c r="P66" s="135"/>
    </row>
    <row r="67" spans="1:16" x14ac:dyDescent="0.15">
      <c r="A67" s="135" t="s">
        <v>63</v>
      </c>
      <c r="B67" s="135" t="e">
        <f>NA()</f>
        <v>#N/A</v>
      </c>
      <c r="C67" s="135">
        <f>IF(ISNUMBER('将来負担比率（分子）の構造'!I$52), IF('将来負担比率（分子）の構造'!I$52 &lt; 0, 0, '将来負担比率（分子）の構造'!I$52), NA())</f>
        <v>12506</v>
      </c>
      <c r="D67" s="135" t="e">
        <f>NA()</f>
        <v>#N/A</v>
      </c>
      <c r="E67" s="135" t="e">
        <f>NA()</f>
        <v>#N/A</v>
      </c>
      <c r="F67" s="135">
        <f>IF(ISNUMBER('将来負担比率（分子）の構造'!J$52), IF('将来負担比率（分子）の構造'!J$52 &lt; 0, 0, '将来負担比率（分子）の構造'!J$52), NA())</f>
        <v>13101</v>
      </c>
      <c r="G67" s="135" t="e">
        <f>NA()</f>
        <v>#N/A</v>
      </c>
      <c r="H67" s="135" t="e">
        <f>NA()</f>
        <v>#N/A</v>
      </c>
      <c r="I67" s="135">
        <f>IF(ISNUMBER('将来負担比率（分子）の構造'!K$52), IF('将来負担比率（分子）の構造'!K$52 &lt; 0, 0, '将来負担比率（分子）の構造'!K$52), NA())</f>
        <v>12892</v>
      </c>
      <c r="J67" s="135" t="e">
        <f>NA()</f>
        <v>#N/A</v>
      </c>
      <c r="K67" s="135" t="e">
        <f>NA()</f>
        <v>#N/A</v>
      </c>
      <c r="L67" s="135">
        <f>IF(ISNUMBER('将来負担比率（分子）の構造'!L$52), IF('将来負担比率（分子）の構造'!L$52 &lt; 0, 0, '将来負担比率（分子）の構造'!L$52), NA())</f>
        <v>12246</v>
      </c>
      <c r="M67" s="135" t="e">
        <f>NA()</f>
        <v>#N/A</v>
      </c>
      <c r="N67" s="135" t="e">
        <f>NA()</f>
        <v>#N/A</v>
      </c>
      <c r="O67" s="135">
        <f>IF(ISNUMBER('将来負担比率（分子）の構造'!M$52), IF('将来負担比率（分子）の構造'!M$52 &lt; 0, 0, '将来負担比率（分子）の構造'!M$52), NA())</f>
        <v>10602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1459141</v>
      </c>
      <c r="S5" s="583"/>
      <c r="T5" s="583"/>
      <c r="U5" s="583"/>
      <c r="V5" s="583"/>
      <c r="W5" s="583"/>
      <c r="X5" s="583"/>
      <c r="Y5" s="584"/>
      <c r="Z5" s="585">
        <v>10.1</v>
      </c>
      <c r="AA5" s="585"/>
      <c r="AB5" s="585"/>
      <c r="AC5" s="585"/>
      <c r="AD5" s="586">
        <v>1459141</v>
      </c>
      <c r="AE5" s="586"/>
      <c r="AF5" s="586"/>
      <c r="AG5" s="586"/>
      <c r="AH5" s="586"/>
      <c r="AI5" s="586"/>
      <c r="AJ5" s="586"/>
      <c r="AK5" s="586"/>
      <c r="AL5" s="587">
        <v>16.2</v>
      </c>
      <c r="AM5" s="588"/>
      <c r="AN5" s="588"/>
      <c r="AO5" s="589"/>
      <c r="AP5" s="579" t="s">
        <v>209</v>
      </c>
      <c r="AQ5" s="580"/>
      <c r="AR5" s="580"/>
      <c r="AS5" s="580"/>
      <c r="AT5" s="580"/>
      <c r="AU5" s="580"/>
      <c r="AV5" s="580"/>
      <c r="AW5" s="580"/>
      <c r="AX5" s="580"/>
      <c r="AY5" s="580"/>
      <c r="AZ5" s="580"/>
      <c r="BA5" s="580"/>
      <c r="BB5" s="580"/>
      <c r="BC5" s="580"/>
      <c r="BD5" s="580"/>
      <c r="BE5" s="580"/>
      <c r="BF5" s="581"/>
      <c r="BG5" s="593">
        <v>1453145</v>
      </c>
      <c r="BH5" s="594"/>
      <c r="BI5" s="594"/>
      <c r="BJ5" s="594"/>
      <c r="BK5" s="594"/>
      <c r="BL5" s="594"/>
      <c r="BM5" s="594"/>
      <c r="BN5" s="595"/>
      <c r="BO5" s="596">
        <v>99.6</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92976</v>
      </c>
      <c r="S6" s="594"/>
      <c r="T6" s="594"/>
      <c r="U6" s="594"/>
      <c r="V6" s="594"/>
      <c r="W6" s="594"/>
      <c r="X6" s="594"/>
      <c r="Y6" s="595"/>
      <c r="Z6" s="596">
        <v>0.6</v>
      </c>
      <c r="AA6" s="596"/>
      <c r="AB6" s="596"/>
      <c r="AC6" s="596"/>
      <c r="AD6" s="597">
        <v>92976</v>
      </c>
      <c r="AE6" s="597"/>
      <c r="AF6" s="597"/>
      <c r="AG6" s="597"/>
      <c r="AH6" s="597"/>
      <c r="AI6" s="597"/>
      <c r="AJ6" s="597"/>
      <c r="AK6" s="597"/>
      <c r="AL6" s="598">
        <v>1</v>
      </c>
      <c r="AM6" s="599"/>
      <c r="AN6" s="599"/>
      <c r="AO6" s="600"/>
      <c r="AP6" s="590" t="s">
        <v>215</v>
      </c>
      <c r="AQ6" s="591"/>
      <c r="AR6" s="591"/>
      <c r="AS6" s="591"/>
      <c r="AT6" s="591"/>
      <c r="AU6" s="591"/>
      <c r="AV6" s="591"/>
      <c r="AW6" s="591"/>
      <c r="AX6" s="591"/>
      <c r="AY6" s="591"/>
      <c r="AZ6" s="591"/>
      <c r="BA6" s="591"/>
      <c r="BB6" s="591"/>
      <c r="BC6" s="591"/>
      <c r="BD6" s="591"/>
      <c r="BE6" s="591"/>
      <c r="BF6" s="592"/>
      <c r="BG6" s="593">
        <v>1453145</v>
      </c>
      <c r="BH6" s="594"/>
      <c r="BI6" s="594"/>
      <c r="BJ6" s="594"/>
      <c r="BK6" s="594"/>
      <c r="BL6" s="594"/>
      <c r="BM6" s="594"/>
      <c r="BN6" s="595"/>
      <c r="BO6" s="596">
        <v>99.6</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93714</v>
      </c>
      <c r="CS6" s="594"/>
      <c r="CT6" s="594"/>
      <c r="CU6" s="594"/>
      <c r="CV6" s="594"/>
      <c r="CW6" s="594"/>
      <c r="CX6" s="594"/>
      <c r="CY6" s="595"/>
      <c r="CZ6" s="596">
        <v>0.7</v>
      </c>
      <c r="DA6" s="596"/>
      <c r="DB6" s="596"/>
      <c r="DC6" s="596"/>
      <c r="DD6" s="602" t="s">
        <v>210</v>
      </c>
      <c r="DE6" s="594"/>
      <c r="DF6" s="594"/>
      <c r="DG6" s="594"/>
      <c r="DH6" s="594"/>
      <c r="DI6" s="594"/>
      <c r="DJ6" s="594"/>
      <c r="DK6" s="594"/>
      <c r="DL6" s="594"/>
      <c r="DM6" s="594"/>
      <c r="DN6" s="594"/>
      <c r="DO6" s="594"/>
      <c r="DP6" s="595"/>
      <c r="DQ6" s="602">
        <v>93714</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1611</v>
      </c>
      <c r="S7" s="594"/>
      <c r="T7" s="594"/>
      <c r="U7" s="594"/>
      <c r="V7" s="594"/>
      <c r="W7" s="594"/>
      <c r="X7" s="594"/>
      <c r="Y7" s="595"/>
      <c r="Z7" s="596">
        <v>0</v>
      </c>
      <c r="AA7" s="596"/>
      <c r="AB7" s="596"/>
      <c r="AC7" s="596"/>
      <c r="AD7" s="597">
        <v>1611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360852</v>
      </c>
      <c r="BH7" s="594"/>
      <c r="BI7" s="594"/>
      <c r="BJ7" s="594"/>
      <c r="BK7" s="594"/>
      <c r="BL7" s="594"/>
      <c r="BM7" s="594"/>
      <c r="BN7" s="595"/>
      <c r="BO7" s="596">
        <v>24.7</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1785637</v>
      </c>
      <c r="CS7" s="594"/>
      <c r="CT7" s="594"/>
      <c r="CU7" s="594"/>
      <c r="CV7" s="594"/>
      <c r="CW7" s="594"/>
      <c r="CX7" s="594"/>
      <c r="CY7" s="595"/>
      <c r="CZ7" s="596">
        <v>12.8</v>
      </c>
      <c r="DA7" s="596"/>
      <c r="DB7" s="596"/>
      <c r="DC7" s="596"/>
      <c r="DD7" s="602">
        <v>100361</v>
      </c>
      <c r="DE7" s="594"/>
      <c r="DF7" s="594"/>
      <c r="DG7" s="594"/>
      <c r="DH7" s="594"/>
      <c r="DI7" s="594"/>
      <c r="DJ7" s="594"/>
      <c r="DK7" s="594"/>
      <c r="DL7" s="594"/>
      <c r="DM7" s="594"/>
      <c r="DN7" s="594"/>
      <c r="DO7" s="594"/>
      <c r="DP7" s="595"/>
      <c r="DQ7" s="602">
        <v>1240570</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5512</v>
      </c>
      <c r="S8" s="594"/>
      <c r="T8" s="594"/>
      <c r="U8" s="594"/>
      <c r="V8" s="594"/>
      <c r="W8" s="594"/>
      <c r="X8" s="594"/>
      <c r="Y8" s="595"/>
      <c r="Z8" s="596">
        <v>0</v>
      </c>
      <c r="AA8" s="596"/>
      <c r="AB8" s="596"/>
      <c r="AC8" s="596"/>
      <c r="AD8" s="597">
        <v>5512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18869</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2307036</v>
      </c>
      <c r="CS8" s="594"/>
      <c r="CT8" s="594"/>
      <c r="CU8" s="594"/>
      <c r="CV8" s="594"/>
      <c r="CW8" s="594"/>
      <c r="CX8" s="594"/>
      <c r="CY8" s="595"/>
      <c r="CZ8" s="596">
        <v>16.600000000000001</v>
      </c>
      <c r="DA8" s="596"/>
      <c r="DB8" s="596"/>
      <c r="DC8" s="596"/>
      <c r="DD8" s="602">
        <v>31013</v>
      </c>
      <c r="DE8" s="594"/>
      <c r="DF8" s="594"/>
      <c r="DG8" s="594"/>
      <c r="DH8" s="594"/>
      <c r="DI8" s="594"/>
      <c r="DJ8" s="594"/>
      <c r="DK8" s="594"/>
      <c r="DL8" s="594"/>
      <c r="DM8" s="594"/>
      <c r="DN8" s="594"/>
      <c r="DO8" s="594"/>
      <c r="DP8" s="595"/>
      <c r="DQ8" s="602">
        <v>1577018</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2921</v>
      </c>
      <c r="S9" s="594"/>
      <c r="T9" s="594"/>
      <c r="U9" s="594"/>
      <c r="V9" s="594"/>
      <c r="W9" s="594"/>
      <c r="X9" s="594"/>
      <c r="Y9" s="595"/>
      <c r="Z9" s="596">
        <v>0</v>
      </c>
      <c r="AA9" s="596"/>
      <c r="AB9" s="596"/>
      <c r="AC9" s="596"/>
      <c r="AD9" s="597">
        <v>2921</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286905</v>
      </c>
      <c r="BH9" s="594"/>
      <c r="BI9" s="594"/>
      <c r="BJ9" s="594"/>
      <c r="BK9" s="594"/>
      <c r="BL9" s="594"/>
      <c r="BM9" s="594"/>
      <c r="BN9" s="595"/>
      <c r="BO9" s="596">
        <v>19.7</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1402954</v>
      </c>
      <c r="CS9" s="594"/>
      <c r="CT9" s="594"/>
      <c r="CU9" s="594"/>
      <c r="CV9" s="594"/>
      <c r="CW9" s="594"/>
      <c r="CX9" s="594"/>
      <c r="CY9" s="595"/>
      <c r="CZ9" s="596">
        <v>10.1</v>
      </c>
      <c r="DA9" s="596"/>
      <c r="DB9" s="596"/>
      <c r="DC9" s="596"/>
      <c r="DD9" s="602">
        <v>133166</v>
      </c>
      <c r="DE9" s="594"/>
      <c r="DF9" s="594"/>
      <c r="DG9" s="594"/>
      <c r="DH9" s="594"/>
      <c r="DI9" s="594"/>
      <c r="DJ9" s="594"/>
      <c r="DK9" s="594"/>
      <c r="DL9" s="594"/>
      <c r="DM9" s="594"/>
      <c r="DN9" s="594"/>
      <c r="DO9" s="594"/>
      <c r="DP9" s="595"/>
      <c r="DQ9" s="602">
        <v>1184930</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143180</v>
      </c>
      <c r="S10" s="594"/>
      <c r="T10" s="594"/>
      <c r="U10" s="594"/>
      <c r="V10" s="594"/>
      <c r="W10" s="594"/>
      <c r="X10" s="594"/>
      <c r="Y10" s="595"/>
      <c r="Z10" s="596">
        <v>1</v>
      </c>
      <c r="AA10" s="596"/>
      <c r="AB10" s="596"/>
      <c r="AC10" s="596"/>
      <c r="AD10" s="597">
        <v>143180</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30036</v>
      </c>
      <c r="BH10" s="594"/>
      <c r="BI10" s="594"/>
      <c r="BJ10" s="594"/>
      <c r="BK10" s="594"/>
      <c r="BL10" s="594"/>
      <c r="BM10" s="594"/>
      <c r="BN10" s="595"/>
      <c r="BO10" s="596">
        <v>2.1</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30236</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236</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13095</v>
      </c>
      <c r="S11" s="594"/>
      <c r="T11" s="594"/>
      <c r="U11" s="594"/>
      <c r="V11" s="594"/>
      <c r="W11" s="594"/>
      <c r="X11" s="594"/>
      <c r="Y11" s="595"/>
      <c r="Z11" s="596">
        <v>0.1</v>
      </c>
      <c r="AA11" s="596"/>
      <c r="AB11" s="596"/>
      <c r="AC11" s="596"/>
      <c r="AD11" s="597">
        <v>13095</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25042</v>
      </c>
      <c r="BH11" s="594"/>
      <c r="BI11" s="594"/>
      <c r="BJ11" s="594"/>
      <c r="BK11" s="594"/>
      <c r="BL11" s="594"/>
      <c r="BM11" s="594"/>
      <c r="BN11" s="595"/>
      <c r="BO11" s="596">
        <v>1.7</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713451</v>
      </c>
      <c r="CS11" s="594"/>
      <c r="CT11" s="594"/>
      <c r="CU11" s="594"/>
      <c r="CV11" s="594"/>
      <c r="CW11" s="594"/>
      <c r="CX11" s="594"/>
      <c r="CY11" s="595"/>
      <c r="CZ11" s="596">
        <v>5.0999999999999996</v>
      </c>
      <c r="DA11" s="596"/>
      <c r="DB11" s="596"/>
      <c r="DC11" s="596"/>
      <c r="DD11" s="602">
        <v>397645</v>
      </c>
      <c r="DE11" s="594"/>
      <c r="DF11" s="594"/>
      <c r="DG11" s="594"/>
      <c r="DH11" s="594"/>
      <c r="DI11" s="594"/>
      <c r="DJ11" s="594"/>
      <c r="DK11" s="594"/>
      <c r="DL11" s="594"/>
      <c r="DM11" s="594"/>
      <c r="DN11" s="594"/>
      <c r="DO11" s="594"/>
      <c r="DP11" s="595"/>
      <c r="DQ11" s="602">
        <v>313317</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973145</v>
      </c>
      <c r="BH12" s="594"/>
      <c r="BI12" s="594"/>
      <c r="BJ12" s="594"/>
      <c r="BK12" s="594"/>
      <c r="BL12" s="594"/>
      <c r="BM12" s="594"/>
      <c r="BN12" s="595"/>
      <c r="BO12" s="596">
        <v>66.7</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497754</v>
      </c>
      <c r="CS12" s="594"/>
      <c r="CT12" s="594"/>
      <c r="CU12" s="594"/>
      <c r="CV12" s="594"/>
      <c r="CW12" s="594"/>
      <c r="CX12" s="594"/>
      <c r="CY12" s="595"/>
      <c r="CZ12" s="596">
        <v>3.6</v>
      </c>
      <c r="DA12" s="596"/>
      <c r="DB12" s="596"/>
      <c r="DC12" s="596"/>
      <c r="DD12" s="602">
        <v>198976</v>
      </c>
      <c r="DE12" s="594"/>
      <c r="DF12" s="594"/>
      <c r="DG12" s="594"/>
      <c r="DH12" s="594"/>
      <c r="DI12" s="594"/>
      <c r="DJ12" s="594"/>
      <c r="DK12" s="594"/>
      <c r="DL12" s="594"/>
      <c r="DM12" s="594"/>
      <c r="DN12" s="594"/>
      <c r="DO12" s="594"/>
      <c r="DP12" s="595"/>
      <c r="DQ12" s="602">
        <v>266877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12781</v>
      </c>
      <c r="S13" s="594"/>
      <c r="T13" s="594"/>
      <c r="U13" s="594"/>
      <c r="V13" s="594"/>
      <c r="W13" s="594"/>
      <c r="X13" s="594"/>
      <c r="Y13" s="595"/>
      <c r="Z13" s="596">
        <v>0.1</v>
      </c>
      <c r="AA13" s="596"/>
      <c r="AB13" s="596"/>
      <c r="AC13" s="596"/>
      <c r="AD13" s="597">
        <v>12781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959541</v>
      </c>
      <c r="BH13" s="594"/>
      <c r="BI13" s="594"/>
      <c r="BJ13" s="594"/>
      <c r="BK13" s="594"/>
      <c r="BL13" s="594"/>
      <c r="BM13" s="594"/>
      <c r="BN13" s="595"/>
      <c r="BO13" s="596">
        <v>65.8</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2392358</v>
      </c>
      <c r="CS13" s="594"/>
      <c r="CT13" s="594"/>
      <c r="CU13" s="594"/>
      <c r="CV13" s="594"/>
      <c r="CW13" s="594"/>
      <c r="CX13" s="594"/>
      <c r="CY13" s="595"/>
      <c r="CZ13" s="596">
        <v>17.2</v>
      </c>
      <c r="DA13" s="596"/>
      <c r="DB13" s="596"/>
      <c r="DC13" s="596"/>
      <c r="DD13" s="602">
        <v>648729</v>
      </c>
      <c r="DE13" s="594"/>
      <c r="DF13" s="594"/>
      <c r="DG13" s="594"/>
      <c r="DH13" s="594"/>
      <c r="DI13" s="594"/>
      <c r="DJ13" s="594"/>
      <c r="DK13" s="594"/>
      <c r="DL13" s="594"/>
      <c r="DM13" s="594"/>
      <c r="DN13" s="594"/>
      <c r="DO13" s="594"/>
      <c r="DP13" s="595"/>
      <c r="DQ13" s="602">
        <v>1702394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28607</v>
      </c>
      <c r="BH14" s="594"/>
      <c r="BI14" s="594"/>
      <c r="BJ14" s="594"/>
      <c r="BK14" s="594"/>
      <c r="BL14" s="594"/>
      <c r="BM14" s="594"/>
      <c r="BN14" s="595"/>
      <c r="BO14" s="596">
        <v>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599664</v>
      </c>
      <c r="CS14" s="594"/>
      <c r="CT14" s="594"/>
      <c r="CU14" s="594"/>
      <c r="CV14" s="594"/>
      <c r="CW14" s="594"/>
      <c r="CX14" s="594"/>
      <c r="CY14" s="595"/>
      <c r="CZ14" s="596">
        <v>4.3</v>
      </c>
      <c r="DA14" s="596"/>
      <c r="DB14" s="596"/>
      <c r="DC14" s="596"/>
      <c r="DD14" s="602">
        <v>127236</v>
      </c>
      <c r="DE14" s="594"/>
      <c r="DF14" s="594"/>
      <c r="DG14" s="594"/>
      <c r="DH14" s="594"/>
      <c r="DI14" s="594"/>
      <c r="DJ14" s="594"/>
      <c r="DK14" s="594"/>
      <c r="DL14" s="594"/>
      <c r="DM14" s="594"/>
      <c r="DN14" s="594"/>
      <c r="DO14" s="594"/>
      <c r="DP14" s="595"/>
      <c r="DQ14" s="602">
        <v>523154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2234</v>
      </c>
      <c r="S15" s="594"/>
      <c r="T15" s="594"/>
      <c r="U15" s="594"/>
      <c r="V15" s="594"/>
      <c r="W15" s="594"/>
      <c r="X15" s="594"/>
      <c r="Y15" s="595"/>
      <c r="Z15" s="596">
        <v>0</v>
      </c>
      <c r="AA15" s="596"/>
      <c r="AB15" s="596"/>
      <c r="AC15" s="596"/>
      <c r="AD15" s="597">
        <v>2234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90541</v>
      </c>
      <c r="BH15" s="594"/>
      <c r="BI15" s="594"/>
      <c r="BJ15" s="594"/>
      <c r="BK15" s="594"/>
      <c r="BL15" s="594"/>
      <c r="BM15" s="594"/>
      <c r="BN15" s="595"/>
      <c r="BO15" s="596">
        <v>6.2</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780235</v>
      </c>
      <c r="CS15" s="594"/>
      <c r="CT15" s="594"/>
      <c r="CU15" s="594"/>
      <c r="CV15" s="594"/>
      <c r="CW15" s="594"/>
      <c r="CX15" s="594"/>
      <c r="CY15" s="595"/>
      <c r="CZ15" s="596">
        <v>5.6</v>
      </c>
      <c r="DA15" s="596"/>
      <c r="DB15" s="596"/>
      <c r="DC15" s="596"/>
      <c r="DD15" s="602">
        <v>104504</v>
      </c>
      <c r="DE15" s="594"/>
      <c r="DF15" s="594"/>
      <c r="DG15" s="594"/>
      <c r="DH15" s="594"/>
      <c r="DI15" s="594"/>
      <c r="DJ15" s="594"/>
      <c r="DK15" s="594"/>
      <c r="DL15" s="594"/>
      <c r="DM15" s="594"/>
      <c r="DN15" s="594"/>
      <c r="DO15" s="594"/>
      <c r="DP15" s="595"/>
      <c r="DQ15" s="602">
        <v>674310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8055599</v>
      </c>
      <c r="S16" s="594"/>
      <c r="T16" s="594"/>
      <c r="U16" s="594"/>
      <c r="V16" s="594"/>
      <c r="W16" s="594"/>
      <c r="X16" s="594"/>
      <c r="Y16" s="595"/>
      <c r="Z16" s="596">
        <v>55.8</v>
      </c>
      <c r="AA16" s="596"/>
      <c r="AB16" s="596"/>
      <c r="AC16" s="596"/>
      <c r="AD16" s="597">
        <v>7263527</v>
      </c>
      <c r="AE16" s="597"/>
      <c r="AF16" s="597"/>
      <c r="AG16" s="597"/>
      <c r="AH16" s="597"/>
      <c r="AI16" s="597"/>
      <c r="AJ16" s="597"/>
      <c r="AK16" s="597"/>
      <c r="AL16" s="598">
        <v>80.5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136325</v>
      </c>
      <c r="CS16" s="594"/>
      <c r="CT16" s="594"/>
      <c r="CU16" s="594"/>
      <c r="CV16" s="594"/>
      <c r="CW16" s="594"/>
      <c r="CX16" s="594"/>
      <c r="CY16" s="595"/>
      <c r="CZ16" s="596">
        <v>1</v>
      </c>
      <c r="DA16" s="596"/>
      <c r="DB16" s="596"/>
      <c r="DC16" s="596"/>
      <c r="DD16" s="602" t="s">
        <v>113</v>
      </c>
      <c r="DE16" s="594"/>
      <c r="DF16" s="594"/>
      <c r="DG16" s="594"/>
      <c r="DH16" s="594"/>
      <c r="DI16" s="594"/>
      <c r="DJ16" s="594"/>
      <c r="DK16" s="594"/>
      <c r="DL16" s="594"/>
      <c r="DM16" s="594"/>
      <c r="DN16" s="594"/>
      <c r="DO16" s="594"/>
      <c r="DP16" s="595"/>
      <c r="DQ16" s="602">
        <v>17599</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7263527</v>
      </c>
      <c r="S17" s="594"/>
      <c r="T17" s="594"/>
      <c r="U17" s="594"/>
      <c r="V17" s="594"/>
      <c r="W17" s="594"/>
      <c r="X17" s="594"/>
      <c r="Y17" s="595"/>
      <c r="Z17" s="596">
        <v>50.3</v>
      </c>
      <c r="AA17" s="596"/>
      <c r="AB17" s="596"/>
      <c r="AC17" s="596"/>
      <c r="AD17" s="597">
        <v>7263527</v>
      </c>
      <c r="AE17" s="597"/>
      <c r="AF17" s="597"/>
      <c r="AG17" s="597"/>
      <c r="AH17" s="597"/>
      <c r="AI17" s="597"/>
      <c r="AJ17" s="597"/>
      <c r="AK17" s="597"/>
      <c r="AL17" s="598">
        <v>80.5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3171345</v>
      </c>
      <c r="CS17" s="594"/>
      <c r="CT17" s="594"/>
      <c r="CU17" s="594"/>
      <c r="CV17" s="594"/>
      <c r="CW17" s="594"/>
      <c r="CX17" s="594"/>
      <c r="CY17" s="595"/>
      <c r="CZ17" s="596">
        <v>22.8</v>
      </c>
      <c r="DA17" s="596"/>
      <c r="DB17" s="596"/>
      <c r="DC17" s="596"/>
      <c r="DD17" s="602" t="s">
        <v>113</v>
      </c>
      <c r="DE17" s="594"/>
      <c r="DF17" s="594"/>
      <c r="DG17" s="594"/>
      <c r="DH17" s="594"/>
      <c r="DI17" s="594"/>
      <c r="DJ17" s="594"/>
      <c r="DK17" s="594"/>
      <c r="DL17" s="594"/>
      <c r="DM17" s="594"/>
      <c r="DN17" s="594"/>
      <c r="DO17" s="594"/>
      <c r="DP17" s="595"/>
      <c r="DQ17" s="602">
        <v>3124710</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792068</v>
      </c>
      <c r="S18" s="594"/>
      <c r="T18" s="594"/>
      <c r="U18" s="594"/>
      <c r="V18" s="594"/>
      <c r="W18" s="594"/>
      <c r="X18" s="594"/>
      <c r="Y18" s="595"/>
      <c r="Z18" s="596">
        <v>5.5</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5996</v>
      </c>
      <c r="BH19" s="594"/>
      <c r="BI19" s="594"/>
      <c r="BJ19" s="594"/>
      <c r="BK19" s="594"/>
      <c r="BL19" s="594"/>
      <c r="BM19" s="594"/>
      <c r="BN19" s="595"/>
      <c r="BO19" s="596">
        <v>0.4</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9789050</v>
      </c>
      <c r="S20" s="594"/>
      <c r="T20" s="594"/>
      <c r="U20" s="594"/>
      <c r="V20" s="594"/>
      <c r="W20" s="594"/>
      <c r="X20" s="594"/>
      <c r="Y20" s="595"/>
      <c r="Z20" s="596">
        <v>67.8</v>
      </c>
      <c r="AA20" s="596"/>
      <c r="AB20" s="596"/>
      <c r="AC20" s="596"/>
      <c r="AD20" s="597">
        <v>8996978</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5996</v>
      </c>
      <c r="BH20" s="594"/>
      <c r="BI20" s="594"/>
      <c r="BJ20" s="594"/>
      <c r="BK20" s="594"/>
      <c r="BL20" s="594"/>
      <c r="BM20" s="594"/>
      <c r="BN20" s="595"/>
      <c r="BO20" s="596">
        <v>0.4</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13910709</v>
      </c>
      <c r="CS20" s="594"/>
      <c r="CT20" s="594"/>
      <c r="CU20" s="594"/>
      <c r="CV20" s="594"/>
      <c r="CW20" s="594"/>
      <c r="CX20" s="594"/>
      <c r="CY20" s="595"/>
      <c r="CZ20" s="596">
        <v>100</v>
      </c>
      <c r="DA20" s="596"/>
      <c r="DB20" s="596"/>
      <c r="DC20" s="596"/>
      <c r="DD20" s="602">
        <v>1741630</v>
      </c>
      <c r="DE20" s="594"/>
      <c r="DF20" s="594"/>
      <c r="DG20" s="594"/>
      <c r="DH20" s="594"/>
      <c r="DI20" s="594"/>
      <c r="DJ20" s="594"/>
      <c r="DK20" s="594"/>
      <c r="DL20" s="594"/>
      <c r="DM20" s="594"/>
      <c r="DN20" s="594"/>
      <c r="DO20" s="594"/>
      <c r="DP20" s="595"/>
      <c r="DQ20" s="602">
        <v>10718829</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1838</v>
      </c>
      <c r="S21" s="594"/>
      <c r="T21" s="594"/>
      <c r="U21" s="594"/>
      <c r="V21" s="594"/>
      <c r="W21" s="594"/>
      <c r="X21" s="594"/>
      <c r="Y21" s="595"/>
      <c r="Z21" s="596">
        <v>0</v>
      </c>
      <c r="AA21" s="596"/>
      <c r="AB21" s="596"/>
      <c r="AC21" s="596"/>
      <c r="AD21" s="597">
        <v>1838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5996</v>
      </c>
      <c r="BH21" s="594"/>
      <c r="BI21" s="594"/>
      <c r="BJ21" s="594"/>
      <c r="BK21" s="594"/>
      <c r="BL21" s="594"/>
      <c r="BM21" s="594"/>
      <c r="BN21" s="595"/>
      <c r="BO21" s="596">
        <v>0.4</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164957</v>
      </c>
      <c r="S22" s="594"/>
      <c r="T22" s="594"/>
      <c r="U22" s="594"/>
      <c r="V22" s="594"/>
      <c r="W22" s="594"/>
      <c r="X22" s="594"/>
      <c r="Y22" s="595"/>
      <c r="Z22" s="596">
        <v>1.1000000000000001</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161737</v>
      </c>
      <c r="S23" s="594"/>
      <c r="T23" s="594"/>
      <c r="U23" s="594"/>
      <c r="V23" s="594"/>
      <c r="W23" s="594"/>
      <c r="X23" s="594"/>
      <c r="Y23" s="595"/>
      <c r="Z23" s="596">
        <v>1.1000000000000001</v>
      </c>
      <c r="AA23" s="596"/>
      <c r="AB23" s="596"/>
      <c r="AC23" s="596"/>
      <c r="AD23" s="597">
        <v>8698</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25815</v>
      </c>
      <c r="S24" s="594"/>
      <c r="T24" s="594"/>
      <c r="U24" s="594"/>
      <c r="V24" s="594"/>
      <c r="W24" s="594"/>
      <c r="X24" s="594"/>
      <c r="Y24" s="595"/>
      <c r="Z24" s="596">
        <v>0.2</v>
      </c>
      <c r="AA24" s="596"/>
      <c r="AB24" s="596"/>
      <c r="AC24" s="596"/>
      <c r="AD24" s="597">
        <v>6</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6108342</v>
      </c>
      <c r="CS24" s="583"/>
      <c r="CT24" s="583"/>
      <c r="CU24" s="583"/>
      <c r="CV24" s="583"/>
      <c r="CW24" s="583"/>
      <c r="CX24" s="583"/>
      <c r="CY24" s="584"/>
      <c r="CZ24" s="620">
        <v>43.9</v>
      </c>
      <c r="DA24" s="621"/>
      <c r="DB24" s="621"/>
      <c r="DC24" s="622"/>
      <c r="DD24" s="619">
        <v>5547644</v>
      </c>
      <c r="DE24" s="583"/>
      <c r="DF24" s="583"/>
      <c r="DG24" s="583"/>
      <c r="DH24" s="583"/>
      <c r="DI24" s="583"/>
      <c r="DJ24" s="583"/>
      <c r="DK24" s="584"/>
      <c r="DL24" s="619">
        <v>5240076</v>
      </c>
      <c r="DM24" s="583"/>
      <c r="DN24" s="583"/>
      <c r="DO24" s="583"/>
      <c r="DP24" s="583"/>
      <c r="DQ24" s="583"/>
      <c r="DR24" s="583"/>
      <c r="DS24" s="583"/>
      <c r="DT24" s="583"/>
      <c r="DU24" s="583"/>
      <c r="DV24" s="584"/>
      <c r="DW24" s="587">
        <v>55.2</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761917</v>
      </c>
      <c r="S25" s="594"/>
      <c r="T25" s="594"/>
      <c r="U25" s="594"/>
      <c r="V25" s="594"/>
      <c r="W25" s="594"/>
      <c r="X25" s="594"/>
      <c r="Y25" s="595"/>
      <c r="Z25" s="596">
        <v>5.3</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2232494</v>
      </c>
      <c r="CS25" s="625"/>
      <c r="CT25" s="625"/>
      <c r="CU25" s="625"/>
      <c r="CV25" s="625"/>
      <c r="CW25" s="625"/>
      <c r="CX25" s="625"/>
      <c r="CY25" s="626"/>
      <c r="CZ25" s="627">
        <v>16</v>
      </c>
      <c r="DA25" s="628"/>
      <c r="DB25" s="628"/>
      <c r="DC25" s="629"/>
      <c r="DD25" s="602">
        <v>2141564</v>
      </c>
      <c r="DE25" s="625"/>
      <c r="DF25" s="625"/>
      <c r="DG25" s="625"/>
      <c r="DH25" s="625"/>
      <c r="DI25" s="625"/>
      <c r="DJ25" s="625"/>
      <c r="DK25" s="626"/>
      <c r="DL25" s="602">
        <v>2115484</v>
      </c>
      <c r="DM25" s="625"/>
      <c r="DN25" s="625"/>
      <c r="DO25" s="625"/>
      <c r="DP25" s="625"/>
      <c r="DQ25" s="625"/>
      <c r="DR25" s="625"/>
      <c r="DS25" s="625"/>
      <c r="DT25" s="625"/>
      <c r="DU25" s="625"/>
      <c r="DV25" s="626"/>
      <c r="DW25" s="598">
        <v>22.3</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1522417</v>
      </c>
      <c r="CS26" s="594"/>
      <c r="CT26" s="594"/>
      <c r="CU26" s="594"/>
      <c r="CV26" s="594"/>
      <c r="CW26" s="594"/>
      <c r="CX26" s="594"/>
      <c r="CY26" s="595"/>
      <c r="CZ26" s="627">
        <v>10.9</v>
      </c>
      <c r="DA26" s="628"/>
      <c r="DB26" s="628"/>
      <c r="DC26" s="629"/>
      <c r="DD26" s="602">
        <v>1438185</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671602</v>
      </c>
      <c r="S27" s="594"/>
      <c r="T27" s="594"/>
      <c r="U27" s="594"/>
      <c r="V27" s="594"/>
      <c r="W27" s="594"/>
      <c r="X27" s="594"/>
      <c r="Y27" s="595"/>
      <c r="Z27" s="596">
        <v>4.5999999999999996</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1459141</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704503</v>
      </c>
      <c r="CS27" s="625"/>
      <c r="CT27" s="625"/>
      <c r="CU27" s="625"/>
      <c r="CV27" s="625"/>
      <c r="CW27" s="625"/>
      <c r="CX27" s="625"/>
      <c r="CY27" s="626"/>
      <c r="CZ27" s="627">
        <v>5.0999999999999996</v>
      </c>
      <c r="DA27" s="628"/>
      <c r="DB27" s="628"/>
      <c r="DC27" s="629"/>
      <c r="DD27" s="602">
        <v>281370</v>
      </c>
      <c r="DE27" s="625"/>
      <c r="DF27" s="625"/>
      <c r="DG27" s="625"/>
      <c r="DH27" s="625"/>
      <c r="DI27" s="625"/>
      <c r="DJ27" s="625"/>
      <c r="DK27" s="626"/>
      <c r="DL27" s="602">
        <v>279583</v>
      </c>
      <c r="DM27" s="625"/>
      <c r="DN27" s="625"/>
      <c r="DO27" s="625"/>
      <c r="DP27" s="625"/>
      <c r="DQ27" s="625"/>
      <c r="DR27" s="625"/>
      <c r="DS27" s="625"/>
      <c r="DT27" s="625"/>
      <c r="DU27" s="625"/>
      <c r="DV27" s="626"/>
      <c r="DW27" s="598">
        <v>2.9</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106837</v>
      </c>
      <c r="S28" s="594"/>
      <c r="T28" s="594"/>
      <c r="U28" s="594"/>
      <c r="V28" s="594"/>
      <c r="W28" s="594"/>
      <c r="X28" s="594"/>
      <c r="Y28" s="595"/>
      <c r="Z28" s="596">
        <v>0.7</v>
      </c>
      <c r="AA28" s="596"/>
      <c r="AB28" s="596"/>
      <c r="AC28" s="596"/>
      <c r="AD28" s="597">
        <v>10762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3171345</v>
      </c>
      <c r="CS28" s="594"/>
      <c r="CT28" s="594"/>
      <c r="CU28" s="594"/>
      <c r="CV28" s="594"/>
      <c r="CW28" s="594"/>
      <c r="CX28" s="594"/>
      <c r="CY28" s="595"/>
      <c r="CZ28" s="627">
        <v>22.8</v>
      </c>
      <c r="DA28" s="628"/>
      <c r="DB28" s="628"/>
      <c r="DC28" s="629"/>
      <c r="DD28" s="602">
        <v>3124710</v>
      </c>
      <c r="DE28" s="594"/>
      <c r="DF28" s="594"/>
      <c r="DG28" s="594"/>
      <c r="DH28" s="594"/>
      <c r="DI28" s="594"/>
      <c r="DJ28" s="594"/>
      <c r="DK28" s="595"/>
      <c r="DL28" s="602">
        <v>2845009</v>
      </c>
      <c r="DM28" s="594"/>
      <c r="DN28" s="594"/>
      <c r="DO28" s="594"/>
      <c r="DP28" s="594"/>
      <c r="DQ28" s="594"/>
      <c r="DR28" s="594"/>
      <c r="DS28" s="594"/>
      <c r="DT28" s="594"/>
      <c r="DU28" s="594"/>
      <c r="DV28" s="595"/>
      <c r="DW28" s="598">
        <v>29.9</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5470</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3171276</v>
      </c>
      <c r="CS29" s="625"/>
      <c r="CT29" s="625"/>
      <c r="CU29" s="625"/>
      <c r="CV29" s="625"/>
      <c r="CW29" s="625"/>
      <c r="CX29" s="625"/>
      <c r="CY29" s="626"/>
      <c r="CZ29" s="627">
        <v>22.8</v>
      </c>
      <c r="DA29" s="628"/>
      <c r="DB29" s="628"/>
      <c r="DC29" s="629"/>
      <c r="DD29" s="602">
        <v>3124641</v>
      </c>
      <c r="DE29" s="625"/>
      <c r="DF29" s="625"/>
      <c r="DG29" s="625"/>
      <c r="DH29" s="625"/>
      <c r="DI29" s="625"/>
      <c r="DJ29" s="625"/>
      <c r="DK29" s="626"/>
      <c r="DL29" s="602">
        <v>2844940</v>
      </c>
      <c r="DM29" s="625"/>
      <c r="DN29" s="625"/>
      <c r="DO29" s="625"/>
      <c r="DP29" s="625"/>
      <c r="DQ29" s="625"/>
      <c r="DR29" s="625"/>
      <c r="DS29" s="625"/>
      <c r="DT29" s="625"/>
      <c r="DU29" s="625"/>
      <c r="DV29" s="626"/>
      <c r="DW29" s="598">
        <v>29.9</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603035</v>
      </c>
      <c r="S30" s="594"/>
      <c r="T30" s="594"/>
      <c r="U30" s="594"/>
      <c r="V30" s="594"/>
      <c r="W30" s="594"/>
      <c r="X30" s="594"/>
      <c r="Y30" s="595"/>
      <c r="Z30" s="596">
        <v>4.2</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98.5</v>
      </c>
      <c r="BH30" s="652"/>
      <c r="BI30" s="652"/>
      <c r="BJ30" s="652"/>
      <c r="BK30" s="652"/>
      <c r="BL30" s="652"/>
      <c r="BM30" s="588">
        <v>84.6</v>
      </c>
      <c r="BN30" s="652"/>
      <c r="BO30" s="652"/>
      <c r="BP30" s="652"/>
      <c r="BQ30" s="653"/>
      <c r="BR30" s="651">
        <v>98.3</v>
      </c>
      <c r="BS30" s="652"/>
      <c r="BT30" s="652"/>
      <c r="BU30" s="652"/>
      <c r="BV30" s="652"/>
      <c r="BW30" s="652"/>
      <c r="BX30" s="588">
        <v>83</v>
      </c>
      <c r="BY30" s="652"/>
      <c r="BZ30" s="652"/>
      <c r="CA30" s="652"/>
      <c r="CB30" s="653"/>
      <c r="CD30" s="656"/>
      <c r="CE30" s="657"/>
      <c r="CF30" s="607" t="s">
        <v>293</v>
      </c>
      <c r="CG30" s="608"/>
      <c r="CH30" s="608"/>
      <c r="CI30" s="608"/>
      <c r="CJ30" s="608"/>
      <c r="CK30" s="608"/>
      <c r="CL30" s="608"/>
      <c r="CM30" s="608"/>
      <c r="CN30" s="608"/>
      <c r="CO30" s="608"/>
      <c r="CP30" s="608"/>
      <c r="CQ30" s="609"/>
      <c r="CR30" s="593">
        <v>2913313</v>
      </c>
      <c r="CS30" s="594"/>
      <c r="CT30" s="594"/>
      <c r="CU30" s="594"/>
      <c r="CV30" s="594"/>
      <c r="CW30" s="594"/>
      <c r="CX30" s="594"/>
      <c r="CY30" s="595"/>
      <c r="CZ30" s="627">
        <v>20.9</v>
      </c>
      <c r="DA30" s="628"/>
      <c r="DB30" s="628"/>
      <c r="DC30" s="629"/>
      <c r="DD30" s="602">
        <v>2866678</v>
      </c>
      <c r="DE30" s="594"/>
      <c r="DF30" s="594"/>
      <c r="DG30" s="594"/>
      <c r="DH30" s="594"/>
      <c r="DI30" s="594"/>
      <c r="DJ30" s="594"/>
      <c r="DK30" s="595"/>
      <c r="DL30" s="602">
        <v>2586977</v>
      </c>
      <c r="DM30" s="594"/>
      <c r="DN30" s="594"/>
      <c r="DO30" s="594"/>
      <c r="DP30" s="594"/>
      <c r="DQ30" s="594"/>
      <c r="DR30" s="594"/>
      <c r="DS30" s="594"/>
      <c r="DT30" s="594"/>
      <c r="DU30" s="594"/>
      <c r="DV30" s="595"/>
      <c r="DW30" s="598">
        <v>27.2</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585848</v>
      </c>
      <c r="S31" s="594"/>
      <c r="T31" s="594"/>
      <c r="U31" s="594"/>
      <c r="V31" s="594"/>
      <c r="W31" s="594"/>
      <c r="X31" s="594"/>
      <c r="Y31" s="595"/>
      <c r="Z31" s="596">
        <v>4.0999999999999996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98.7</v>
      </c>
      <c r="BN31" s="649"/>
      <c r="BO31" s="649"/>
      <c r="BP31" s="649"/>
      <c r="BQ31" s="650"/>
      <c r="BR31" s="648">
        <v>99.5</v>
      </c>
      <c r="BS31" s="625"/>
      <c r="BT31" s="625"/>
      <c r="BU31" s="625"/>
      <c r="BV31" s="625"/>
      <c r="BW31" s="625"/>
      <c r="BX31" s="599">
        <v>98.3</v>
      </c>
      <c r="BY31" s="649"/>
      <c r="BZ31" s="649"/>
      <c r="CA31" s="649"/>
      <c r="CB31" s="650"/>
      <c r="CD31" s="656"/>
      <c r="CE31" s="657"/>
      <c r="CF31" s="607" t="s">
        <v>297</v>
      </c>
      <c r="CG31" s="608"/>
      <c r="CH31" s="608"/>
      <c r="CI31" s="608"/>
      <c r="CJ31" s="608"/>
      <c r="CK31" s="608"/>
      <c r="CL31" s="608"/>
      <c r="CM31" s="608"/>
      <c r="CN31" s="608"/>
      <c r="CO31" s="608"/>
      <c r="CP31" s="608"/>
      <c r="CQ31" s="609"/>
      <c r="CR31" s="593">
        <v>257963</v>
      </c>
      <c r="CS31" s="625"/>
      <c r="CT31" s="625"/>
      <c r="CU31" s="625"/>
      <c r="CV31" s="625"/>
      <c r="CW31" s="625"/>
      <c r="CX31" s="625"/>
      <c r="CY31" s="626"/>
      <c r="CZ31" s="627">
        <v>1.9</v>
      </c>
      <c r="DA31" s="628"/>
      <c r="DB31" s="628"/>
      <c r="DC31" s="629"/>
      <c r="DD31" s="602">
        <v>257963</v>
      </c>
      <c r="DE31" s="625"/>
      <c r="DF31" s="625"/>
      <c r="DG31" s="625"/>
      <c r="DH31" s="625"/>
      <c r="DI31" s="625"/>
      <c r="DJ31" s="625"/>
      <c r="DK31" s="626"/>
      <c r="DL31" s="602">
        <v>257963</v>
      </c>
      <c r="DM31" s="625"/>
      <c r="DN31" s="625"/>
      <c r="DO31" s="625"/>
      <c r="DP31" s="625"/>
      <c r="DQ31" s="625"/>
      <c r="DR31" s="625"/>
      <c r="DS31" s="625"/>
      <c r="DT31" s="625"/>
      <c r="DU31" s="625"/>
      <c r="DV31" s="626"/>
      <c r="DW31" s="598">
        <v>2.7</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322765</v>
      </c>
      <c r="S32" s="594"/>
      <c r="T32" s="594"/>
      <c r="U32" s="594"/>
      <c r="V32" s="594"/>
      <c r="W32" s="594"/>
      <c r="X32" s="594"/>
      <c r="Y32" s="595"/>
      <c r="Z32" s="596">
        <v>2.2000000000000002</v>
      </c>
      <c r="AA32" s="596"/>
      <c r="AB32" s="596"/>
      <c r="AC32" s="596"/>
      <c r="AD32" s="597">
        <v>422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97.9</v>
      </c>
      <c r="BH32" s="661"/>
      <c r="BI32" s="661"/>
      <c r="BJ32" s="661"/>
      <c r="BK32" s="661"/>
      <c r="BL32" s="661"/>
      <c r="BM32" s="662">
        <v>78.7</v>
      </c>
      <c r="BN32" s="661"/>
      <c r="BO32" s="661"/>
      <c r="BP32" s="661"/>
      <c r="BQ32" s="663"/>
      <c r="BR32" s="660">
        <v>97.5</v>
      </c>
      <c r="BS32" s="661"/>
      <c r="BT32" s="661"/>
      <c r="BU32" s="661"/>
      <c r="BV32" s="661"/>
      <c r="BW32" s="661"/>
      <c r="BX32" s="662">
        <v>75.7</v>
      </c>
      <c r="BY32" s="661"/>
      <c r="BZ32" s="661"/>
      <c r="CA32" s="661"/>
      <c r="CB32" s="663"/>
      <c r="CD32" s="658"/>
      <c r="CE32" s="659"/>
      <c r="CF32" s="607" t="s">
        <v>300</v>
      </c>
      <c r="CG32" s="608"/>
      <c r="CH32" s="608"/>
      <c r="CI32" s="608"/>
      <c r="CJ32" s="608"/>
      <c r="CK32" s="608"/>
      <c r="CL32" s="608"/>
      <c r="CM32" s="608"/>
      <c r="CN32" s="608"/>
      <c r="CO32" s="608"/>
      <c r="CP32" s="608"/>
      <c r="CQ32" s="609"/>
      <c r="CR32" s="593">
        <v>69</v>
      </c>
      <c r="CS32" s="594"/>
      <c r="CT32" s="594"/>
      <c r="CU32" s="594"/>
      <c r="CV32" s="594"/>
      <c r="CW32" s="594"/>
      <c r="CX32" s="594"/>
      <c r="CY32" s="595"/>
      <c r="CZ32" s="627">
        <v>0</v>
      </c>
      <c r="DA32" s="628"/>
      <c r="DB32" s="628"/>
      <c r="DC32" s="629"/>
      <c r="DD32" s="602">
        <v>69</v>
      </c>
      <c r="DE32" s="594"/>
      <c r="DF32" s="594"/>
      <c r="DG32" s="594"/>
      <c r="DH32" s="594"/>
      <c r="DI32" s="594"/>
      <c r="DJ32" s="594"/>
      <c r="DK32" s="595"/>
      <c r="DL32" s="602">
        <v>69</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1247100</v>
      </c>
      <c r="S33" s="594"/>
      <c r="T33" s="594"/>
      <c r="U33" s="594"/>
      <c r="V33" s="594"/>
      <c r="W33" s="594"/>
      <c r="X33" s="594"/>
      <c r="Y33" s="595"/>
      <c r="Z33" s="596">
        <v>8.6</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5924412</v>
      </c>
      <c r="CS33" s="625"/>
      <c r="CT33" s="625"/>
      <c r="CU33" s="625"/>
      <c r="CV33" s="625"/>
      <c r="CW33" s="625"/>
      <c r="CX33" s="625"/>
      <c r="CY33" s="626"/>
      <c r="CZ33" s="627">
        <v>42.6</v>
      </c>
      <c r="DA33" s="628"/>
      <c r="DB33" s="628"/>
      <c r="DC33" s="629"/>
      <c r="DD33" s="602">
        <v>4546336</v>
      </c>
      <c r="DE33" s="625"/>
      <c r="DF33" s="625"/>
      <c r="DG33" s="625"/>
      <c r="DH33" s="625"/>
      <c r="DI33" s="625"/>
      <c r="DJ33" s="625"/>
      <c r="DK33" s="626"/>
      <c r="DL33" s="602">
        <v>3072122</v>
      </c>
      <c r="DM33" s="625"/>
      <c r="DN33" s="625"/>
      <c r="DO33" s="625"/>
      <c r="DP33" s="625"/>
      <c r="DQ33" s="625"/>
      <c r="DR33" s="625"/>
      <c r="DS33" s="625"/>
      <c r="DT33" s="625"/>
      <c r="DU33" s="625"/>
      <c r="DV33" s="626"/>
      <c r="DW33" s="598">
        <v>32.299999999999997</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2062987</v>
      </c>
      <c r="CS34" s="594"/>
      <c r="CT34" s="594"/>
      <c r="CU34" s="594"/>
      <c r="CV34" s="594"/>
      <c r="CW34" s="594"/>
      <c r="CX34" s="594"/>
      <c r="CY34" s="595"/>
      <c r="CZ34" s="627">
        <v>14.8</v>
      </c>
      <c r="DA34" s="628"/>
      <c r="DB34" s="628"/>
      <c r="DC34" s="629"/>
      <c r="DD34" s="602">
        <v>1334538</v>
      </c>
      <c r="DE34" s="594"/>
      <c r="DF34" s="594"/>
      <c r="DG34" s="594"/>
      <c r="DH34" s="594"/>
      <c r="DI34" s="594"/>
      <c r="DJ34" s="594"/>
      <c r="DK34" s="595"/>
      <c r="DL34" s="602">
        <v>1085779</v>
      </c>
      <c r="DM34" s="594"/>
      <c r="DN34" s="594"/>
      <c r="DO34" s="594"/>
      <c r="DP34" s="594"/>
      <c r="DQ34" s="594"/>
      <c r="DR34" s="594"/>
      <c r="DS34" s="594"/>
      <c r="DT34" s="594"/>
      <c r="DU34" s="594"/>
      <c r="DV34" s="595"/>
      <c r="DW34" s="598">
        <v>11.4</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482000</v>
      </c>
      <c r="S35" s="594"/>
      <c r="T35" s="594"/>
      <c r="U35" s="594"/>
      <c r="V35" s="594"/>
      <c r="W35" s="594"/>
      <c r="X35" s="594"/>
      <c r="Y35" s="595"/>
      <c r="Z35" s="596">
        <v>3.3</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1950909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19814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862562</v>
      </c>
      <c r="CS35" s="625"/>
      <c r="CT35" s="625"/>
      <c r="CU35" s="625"/>
      <c r="CV35" s="625"/>
      <c r="CW35" s="625"/>
      <c r="CX35" s="625"/>
      <c r="CY35" s="626"/>
      <c r="CZ35" s="627">
        <v>6.2</v>
      </c>
      <c r="DA35" s="628"/>
      <c r="DB35" s="628"/>
      <c r="DC35" s="629"/>
      <c r="DD35" s="602">
        <v>751331</v>
      </c>
      <c r="DE35" s="625"/>
      <c r="DF35" s="625"/>
      <c r="DG35" s="625"/>
      <c r="DH35" s="625"/>
      <c r="DI35" s="625"/>
      <c r="DJ35" s="625"/>
      <c r="DK35" s="626"/>
      <c r="DL35" s="602">
        <v>477357</v>
      </c>
      <c r="DM35" s="625"/>
      <c r="DN35" s="625"/>
      <c r="DO35" s="625"/>
      <c r="DP35" s="625"/>
      <c r="DQ35" s="625"/>
      <c r="DR35" s="625"/>
      <c r="DS35" s="625"/>
      <c r="DT35" s="625"/>
      <c r="DU35" s="625"/>
      <c r="DV35" s="626"/>
      <c r="DW35" s="598">
        <v>5</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14447971</v>
      </c>
      <c r="S36" s="666"/>
      <c r="T36" s="666"/>
      <c r="U36" s="666"/>
      <c r="V36" s="666"/>
      <c r="W36" s="666"/>
      <c r="X36" s="666"/>
      <c r="Y36" s="667"/>
      <c r="Z36" s="668">
        <v>100</v>
      </c>
      <c r="AA36" s="668"/>
      <c r="AB36" s="668"/>
      <c r="AC36" s="668"/>
      <c r="AD36" s="669">
        <v>9018704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758400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-12531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640440</v>
      </c>
      <c r="CS36" s="594"/>
      <c r="CT36" s="594"/>
      <c r="CU36" s="594"/>
      <c r="CV36" s="594"/>
      <c r="CW36" s="594"/>
      <c r="CX36" s="594"/>
      <c r="CY36" s="595"/>
      <c r="CZ36" s="627">
        <v>4.5999999999999996</v>
      </c>
      <c r="DA36" s="628"/>
      <c r="DB36" s="628"/>
      <c r="DC36" s="629"/>
      <c r="DD36" s="602">
        <v>480263</v>
      </c>
      <c r="DE36" s="594"/>
      <c r="DF36" s="594"/>
      <c r="DG36" s="594"/>
      <c r="DH36" s="594"/>
      <c r="DI36" s="594"/>
      <c r="DJ36" s="594"/>
      <c r="DK36" s="595"/>
      <c r="DL36" s="602">
        <v>183524</v>
      </c>
      <c r="DM36" s="594"/>
      <c r="DN36" s="594"/>
      <c r="DO36" s="594"/>
      <c r="DP36" s="594"/>
      <c r="DQ36" s="594"/>
      <c r="DR36" s="594"/>
      <c r="DS36" s="594"/>
      <c r="DT36" s="594"/>
      <c r="DU36" s="594"/>
      <c r="DV36" s="595"/>
      <c r="DW36" s="598">
        <v>1.9</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413900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1998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42020</v>
      </c>
      <c r="CS37" s="625"/>
      <c r="CT37" s="625"/>
      <c r="CU37" s="625"/>
      <c r="CV37" s="625"/>
      <c r="CW37" s="625"/>
      <c r="CX37" s="625"/>
      <c r="CY37" s="626"/>
      <c r="CZ37" s="627">
        <v>0.3</v>
      </c>
      <c r="DA37" s="628"/>
      <c r="DB37" s="628"/>
      <c r="DC37" s="629"/>
      <c r="DD37" s="602">
        <v>42020</v>
      </c>
      <c r="DE37" s="625"/>
      <c r="DF37" s="625"/>
      <c r="DG37" s="625"/>
      <c r="DH37" s="625"/>
      <c r="DI37" s="625"/>
      <c r="DJ37" s="625"/>
      <c r="DK37" s="626"/>
      <c r="DL37" s="602">
        <v>40307</v>
      </c>
      <c r="DM37" s="625"/>
      <c r="DN37" s="625"/>
      <c r="DO37" s="625"/>
      <c r="DP37" s="625"/>
      <c r="DQ37" s="625"/>
      <c r="DR37" s="625"/>
      <c r="DS37" s="625"/>
      <c r="DT37" s="625"/>
      <c r="DU37" s="625"/>
      <c r="DV37" s="626"/>
      <c r="DW37" s="598">
        <v>0.4</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6059</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3147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1945746</v>
      </c>
      <c r="CS38" s="594"/>
      <c r="CT38" s="594"/>
      <c r="CU38" s="594"/>
      <c r="CV38" s="594"/>
      <c r="CW38" s="594"/>
      <c r="CX38" s="594"/>
      <c r="CY38" s="595"/>
      <c r="CZ38" s="627">
        <v>14</v>
      </c>
      <c r="DA38" s="628"/>
      <c r="DB38" s="628"/>
      <c r="DC38" s="629"/>
      <c r="DD38" s="602">
        <v>1860731</v>
      </c>
      <c r="DE38" s="594"/>
      <c r="DF38" s="594"/>
      <c r="DG38" s="594"/>
      <c r="DH38" s="594"/>
      <c r="DI38" s="594"/>
      <c r="DJ38" s="594"/>
      <c r="DK38" s="595"/>
      <c r="DL38" s="602">
        <v>1325462</v>
      </c>
      <c r="DM38" s="594"/>
      <c r="DN38" s="594"/>
      <c r="DO38" s="594"/>
      <c r="DP38" s="594"/>
      <c r="DQ38" s="594"/>
      <c r="DR38" s="594"/>
      <c r="DS38" s="594"/>
      <c r="DT38" s="594"/>
      <c r="DU38" s="594"/>
      <c r="DV38" s="595"/>
      <c r="DW38" s="598">
        <v>14</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v>5163</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358442</v>
      </c>
      <c r="CS39" s="625"/>
      <c r="CT39" s="625"/>
      <c r="CU39" s="625"/>
      <c r="CV39" s="625"/>
      <c r="CW39" s="625"/>
      <c r="CX39" s="625"/>
      <c r="CY39" s="626"/>
      <c r="CZ39" s="627">
        <v>2.6</v>
      </c>
      <c r="DA39" s="628"/>
      <c r="DB39" s="628"/>
      <c r="DC39" s="629"/>
      <c r="DD39" s="602">
        <v>119273</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163428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54235</v>
      </c>
      <c r="CS40" s="594"/>
      <c r="CT40" s="594"/>
      <c r="CU40" s="594"/>
      <c r="CV40" s="594"/>
      <c r="CW40" s="594"/>
      <c r="CX40" s="594"/>
      <c r="CY40" s="595"/>
      <c r="CZ40" s="627">
        <v>0.4</v>
      </c>
      <c r="DA40" s="628"/>
      <c r="DB40" s="628"/>
      <c r="DC40" s="629"/>
      <c r="DD40" s="602">
        <v>200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603959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392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1877955</v>
      </c>
      <c r="CS42" s="594"/>
      <c r="CT42" s="594"/>
      <c r="CU42" s="594"/>
      <c r="CV42" s="594"/>
      <c r="CW42" s="594"/>
      <c r="CX42" s="594"/>
      <c r="CY42" s="595"/>
      <c r="CZ42" s="627">
        <v>13.5</v>
      </c>
      <c r="DA42" s="676"/>
      <c r="DB42" s="676"/>
      <c r="DC42" s="677"/>
      <c r="DD42" s="602">
        <v>624849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9900</v>
      </c>
      <c r="CS43" s="625"/>
      <c r="CT43" s="625"/>
      <c r="CU43" s="625"/>
      <c r="CV43" s="625"/>
      <c r="CW43" s="625"/>
      <c r="CX43" s="625"/>
      <c r="CY43" s="626"/>
      <c r="CZ43" s="627">
        <v>0.1</v>
      </c>
      <c r="DA43" s="628"/>
      <c r="DB43" s="628"/>
      <c r="DC43" s="629"/>
      <c r="DD43" s="602">
        <v>9000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1741630</v>
      </c>
      <c r="CS44" s="594"/>
      <c r="CT44" s="594"/>
      <c r="CU44" s="594"/>
      <c r="CV44" s="594"/>
      <c r="CW44" s="594"/>
      <c r="CX44" s="594"/>
      <c r="CY44" s="595"/>
      <c r="CZ44" s="627">
        <v>12.5</v>
      </c>
      <c r="DA44" s="676"/>
      <c r="DB44" s="676"/>
      <c r="DC44" s="677"/>
      <c r="DD44" s="602">
        <v>607250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637196</v>
      </c>
      <c r="CS45" s="625"/>
      <c r="CT45" s="625"/>
      <c r="CU45" s="625"/>
      <c r="CV45" s="625"/>
      <c r="CW45" s="625"/>
      <c r="CX45" s="625"/>
      <c r="CY45" s="626"/>
      <c r="CZ45" s="627">
        <v>4.5999999999999996</v>
      </c>
      <c r="DA45" s="628"/>
      <c r="DB45" s="628"/>
      <c r="DC45" s="629"/>
      <c r="DD45" s="602">
        <v>58236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910786</v>
      </c>
      <c r="CS46" s="594"/>
      <c r="CT46" s="594"/>
      <c r="CU46" s="594"/>
      <c r="CV46" s="594"/>
      <c r="CW46" s="594"/>
      <c r="CX46" s="594"/>
      <c r="CY46" s="595"/>
      <c r="CZ46" s="627">
        <v>6.5</v>
      </c>
      <c r="DA46" s="676"/>
      <c r="DB46" s="676"/>
      <c r="DC46" s="677"/>
      <c r="DD46" s="602">
        <v>548576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136325</v>
      </c>
      <c r="CS47" s="625"/>
      <c r="CT47" s="625"/>
      <c r="CU47" s="625"/>
      <c r="CV47" s="625"/>
      <c r="CW47" s="625"/>
      <c r="CX47" s="625"/>
      <c r="CY47" s="626"/>
      <c r="CZ47" s="627">
        <v>1</v>
      </c>
      <c r="DA47" s="628"/>
      <c r="DB47" s="628"/>
      <c r="DC47" s="629"/>
      <c r="DD47" s="602">
        <v>17599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13910709</v>
      </c>
      <c r="CS49" s="661"/>
      <c r="CT49" s="661"/>
      <c r="CU49" s="661"/>
      <c r="CV49" s="661"/>
      <c r="CW49" s="661"/>
      <c r="CX49" s="661"/>
      <c r="CY49" s="688"/>
      <c r="CZ49" s="689">
        <v>100</v>
      </c>
      <c r="DA49" s="690"/>
      <c r="DB49" s="690"/>
      <c r="DC49" s="691"/>
      <c r="DD49" s="692">
        <v>10718829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topLeftCell="A28" zoomScale="70" zoomScaleNormal="25" zoomScaleSheetLayoutView="70" workbookViewId="0">
      <selection activeCell="AF31" sqref="AF31:AJ3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14222</v>
      </c>
      <c r="R7" s="723"/>
      <c r="S7" s="723"/>
      <c r="T7" s="723"/>
      <c r="U7" s="723"/>
      <c r="V7" s="723">
        <v>13688</v>
      </c>
      <c r="W7" s="723"/>
      <c r="X7" s="723"/>
      <c r="Y7" s="723"/>
      <c r="Z7" s="723"/>
      <c r="AA7" s="723">
        <v>534</v>
      </c>
      <c r="AB7" s="723"/>
      <c r="AC7" s="723"/>
      <c r="AD7" s="723"/>
      <c r="AE7" s="724"/>
      <c r="AF7" s="725">
        <v>464</v>
      </c>
      <c r="AG7" s="726"/>
      <c r="AH7" s="726"/>
      <c r="AI7" s="726"/>
      <c r="AJ7" s="727"/>
      <c r="AK7" s="762">
        <v>603</v>
      </c>
      <c r="AL7" s="763"/>
      <c r="AM7" s="763"/>
      <c r="AN7" s="763"/>
      <c r="AO7" s="763"/>
      <c r="AP7" s="763">
        <v>20780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v>
      </c>
      <c r="CI7" s="760"/>
      <c r="CJ7" s="760"/>
      <c r="CK7" s="760"/>
      <c r="CL7" s="761"/>
      <c r="CM7" s="759">
        <v>266</v>
      </c>
      <c r="CN7" s="760"/>
      <c r="CO7" s="760"/>
      <c r="CP7" s="760"/>
      <c r="CQ7" s="761"/>
      <c r="CR7" s="759">
        <v>10</v>
      </c>
      <c r="CS7" s="760"/>
      <c r="CT7" s="760"/>
      <c r="CU7" s="760"/>
      <c r="CV7" s="761"/>
      <c r="CW7" s="759">
        <v>0</v>
      </c>
      <c r="CX7" s="760"/>
      <c r="CY7" s="760"/>
      <c r="CZ7" s="760"/>
      <c r="DA7" s="761"/>
      <c r="DB7" s="759">
        <v>107</v>
      </c>
      <c r="DC7" s="760"/>
      <c r="DD7" s="760"/>
      <c r="DE7" s="760"/>
      <c r="DF7" s="761"/>
      <c r="DG7" s="759" t="s">
        <v>537</v>
      </c>
      <c r="DH7" s="760"/>
      <c r="DI7" s="760"/>
      <c r="DJ7" s="760"/>
      <c r="DK7" s="761"/>
      <c r="DL7" s="759">
        <v>166</v>
      </c>
      <c r="DM7" s="760"/>
      <c r="DN7" s="760"/>
      <c r="DO7" s="760"/>
      <c r="DP7" s="761"/>
      <c r="DQ7" s="759">
        <v>17</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327</v>
      </c>
      <c r="R8" s="747"/>
      <c r="S8" s="747"/>
      <c r="T8" s="747"/>
      <c r="U8" s="747"/>
      <c r="V8" s="747">
        <v>324</v>
      </c>
      <c r="W8" s="747"/>
      <c r="X8" s="747"/>
      <c r="Y8" s="747"/>
      <c r="Z8" s="747"/>
      <c r="AA8" s="747">
        <v>3</v>
      </c>
      <c r="AB8" s="747"/>
      <c r="AC8" s="747"/>
      <c r="AD8" s="747"/>
      <c r="AE8" s="748"/>
      <c r="AF8" s="749">
        <v>3</v>
      </c>
      <c r="AG8" s="750"/>
      <c r="AH8" s="750"/>
      <c r="AI8" s="750"/>
      <c r="AJ8" s="751"/>
      <c r="AK8" s="752">
        <v>128</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-2</v>
      </c>
      <c r="CI8" s="770"/>
      <c r="CJ8" s="770"/>
      <c r="CK8" s="770"/>
      <c r="CL8" s="771"/>
      <c r="CM8" s="769">
        <v>12</v>
      </c>
      <c r="CN8" s="770"/>
      <c r="CO8" s="770"/>
      <c r="CP8" s="770"/>
      <c r="CQ8" s="771"/>
      <c r="CR8" s="769">
        <v>98</v>
      </c>
      <c r="CS8" s="770"/>
      <c r="CT8" s="770"/>
      <c r="CU8" s="770"/>
      <c r="CV8" s="771"/>
      <c r="CW8" s="769" t="s">
        <v>537</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x14ac:dyDescent="0.15">
      <c r="A9" s="212">
        <v>3</v>
      </c>
      <c r="B9" s="743" t="s">
        <v>368</v>
      </c>
      <c r="C9" s="744"/>
      <c r="D9" s="744"/>
      <c r="E9" s="744"/>
      <c r="F9" s="744"/>
      <c r="G9" s="744"/>
      <c r="H9" s="744"/>
      <c r="I9" s="744"/>
      <c r="J9" s="744"/>
      <c r="K9" s="744"/>
      <c r="L9" s="744"/>
      <c r="M9" s="744"/>
      <c r="N9" s="744"/>
      <c r="O9" s="744"/>
      <c r="P9" s="745"/>
      <c r="Q9" s="746">
        <v>101</v>
      </c>
      <c r="R9" s="747"/>
      <c r="S9" s="747"/>
      <c r="T9" s="747"/>
      <c r="U9" s="747"/>
      <c r="V9" s="747">
        <v>101</v>
      </c>
      <c r="W9" s="747"/>
      <c r="X9" s="747"/>
      <c r="Y9" s="747"/>
      <c r="Z9" s="747"/>
      <c r="AA9" s="747">
        <v>0</v>
      </c>
      <c r="AB9" s="747"/>
      <c r="AC9" s="747"/>
      <c r="AD9" s="747"/>
      <c r="AE9" s="748"/>
      <c r="AF9" s="749">
        <v>0</v>
      </c>
      <c r="AG9" s="750"/>
      <c r="AH9" s="750"/>
      <c r="AI9" s="750"/>
      <c r="AJ9" s="751"/>
      <c r="AK9" s="752">
        <v>60</v>
      </c>
      <c r="AL9" s="753"/>
      <c r="AM9" s="753"/>
      <c r="AN9" s="753"/>
      <c r="AO9" s="753"/>
      <c r="AP9" s="753">
        <v>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-3</v>
      </c>
      <c r="CI9" s="770"/>
      <c r="CJ9" s="770"/>
      <c r="CK9" s="770"/>
      <c r="CL9" s="771"/>
      <c r="CM9" s="769">
        <v>136</v>
      </c>
      <c r="CN9" s="770"/>
      <c r="CO9" s="770"/>
      <c r="CP9" s="770"/>
      <c r="CQ9" s="771"/>
      <c r="CR9" s="769">
        <v>50</v>
      </c>
      <c r="CS9" s="770"/>
      <c r="CT9" s="770"/>
      <c r="CU9" s="770"/>
      <c r="CV9" s="771"/>
      <c r="CW9" s="769">
        <v>8</v>
      </c>
      <c r="CX9" s="770"/>
      <c r="CY9" s="770"/>
      <c r="CZ9" s="770"/>
      <c r="DA9" s="771"/>
      <c r="DB9" s="769" t="s">
        <v>537</v>
      </c>
      <c r="DC9" s="770"/>
      <c r="DD9" s="770"/>
      <c r="DE9" s="770"/>
      <c r="DF9" s="771"/>
      <c r="DG9" s="769" t="s">
        <v>548</v>
      </c>
      <c r="DH9" s="770"/>
      <c r="DI9" s="770"/>
      <c r="DJ9" s="770"/>
      <c r="DK9" s="771"/>
      <c r="DL9" s="769" t="s">
        <v>548</v>
      </c>
      <c r="DM9" s="770"/>
      <c r="DN9" s="770"/>
      <c r="DO9" s="770"/>
      <c r="DP9" s="771"/>
      <c r="DQ9" s="769" t="s">
        <v>537</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554</v>
      </c>
      <c r="BT10" s="757"/>
      <c r="BU10" s="757"/>
      <c r="BV10" s="757"/>
      <c r="BW10" s="757"/>
      <c r="BX10" s="757"/>
      <c r="BY10" s="757"/>
      <c r="BZ10" s="757"/>
      <c r="CA10" s="757"/>
      <c r="CB10" s="757"/>
      <c r="CC10" s="757"/>
      <c r="CD10" s="757"/>
      <c r="CE10" s="757"/>
      <c r="CF10" s="757"/>
      <c r="CG10" s="758"/>
      <c r="CH10" s="769">
        <v>-21</v>
      </c>
      <c r="CI10" s="770"/>
      <c r="CJ10" s="770"/>
      <c r="CK10" s="770"/>
      <c r="CL10" s="771"/>
      <c r="CM10" s="769">
        <v>-15</v>
      </c>
      <c r="CN10" s="770"/>
      <c r="CO10" s="770"/>
      <c r="CP10" s="770"/>
      <c r="CQ10" s="771"/>
      <c r="CR10" s="769">
        <v>47</v>
      </c>
      <c r="CS10" s="770"/>
      <c r="CT10" s="770"/>
      <c r="CU10" s="770"/>
      <c r="CV10" s="771"/>
      <c r="CW10" s="769" t="s">
        <v>537</v>
      </c>
      <c r="CX10" s="770"/>
      <c r="CY10" s="770"/>
      <c r="CZ10" s="770"/>
      <c r="DA10" s="771"/>
      <c r="DB10" s="769" t="s">
        <v>537</v>
      </c>
      <c r="DC10" s="770"/>
      <c r="DD10" s="770"/>
      <c r="DE10" s="770"/>
      <c r="DF10" s="771"/>
      <c r="DG10" s="769" t="s">
        <v>537</v>
      </c>
      <c r="DH10" s="770"/>
      <c r="DI10" s="770"/>
      <c r="DJ10" s="770"/>
      <c r="DK10" s="771"/>
      <c r="DL10" s="769" t="s">
        <v>537</v>
      </c>
      <c r="DM10" s="770"/>
      <c r="DN10" s="770"/>
      <c r="DO10" s="770"/>
      <c r="DP10" s="771"/>
      <c r="DQ10" s="769" t="s">
        <v>548</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555</v>
      </c>
      <c r="BT11" s="757"/>
      <c r="BU11" s="757"/>
      <c r="BV11" s="757"/>
      <c r="BW11" s="757"/>
      <c r="BX11" s="757"/>
      <c r="BY11" s="757"/>
      <c r="BZ11" s="757"/>
      <c r="CA11" s="757"/>
      <c r="CB11" s="757"/>
      <c r="CC11" s="757"/>
      <c r="CD11" s="757"/>
      <c r="CE11" s="757"/>
      <c r="CF11" s="757"/>
      <c r="CG11" s="758"/>
      <c r="CH11" s="769">
        <v>-8</v>
      </c>
      <c r="CI11" s="770"/>
      <c r="CJ11" s="770"/>
      <c r="CK11" s="770"/>
      <c r="CL11" s="771"/>
      <c r="CM11" s="769">
        <v>36</v>
      </c>
      <c r="CN11" s="770"/>
      <c r="CO11" s="770"/>
      <c r="CP11" s="770"/>
      <c r="CQ11" s="771"/>
      <c r="CR11" s="769">
        <v>50</v>
      </c>
      <c r="CS11" s="770"/>
      <c r="CT11" s="770"/>
      <c r="CU11" s="770"/>
      <c r="CV11" s="771"/>
      <c r="CW11" s="769">
        <v>11</v>
      </c>
      <c r="CX11" s="770"/>
      <c r="CY11" s="770"/>
      <c r="CZ11" s="770"/>
      <c r="DA11" s="771"/>
      <c r="DB11" s="769" t="s">
        <v>550</v>
      </c>
      <c r="DC11" s="770"/>
      <c r="DD11" s="770"/>
      <c r="DE11" s="770"/>
      <c r="DF11" s="771"/>
      <c r="DG11" s="769" t="s">
        <v>537</v>
      </c>
      <c r="DH11" s="770"/>
      <c r="DI11" s="770"/>
      <c r="DJ11" s="770"/>
      <c r="DK11" s="771"/>
      <c r="DL11" s="769" t="s">
        <v>537</v>
      </c>
      <c r="DM11" s="770"/>
      <c r="DN11" s="770"/>
      <c r="DO11" s="770"/>
      <c r="DP11" s="771"/>
      <c r="DQ11" s="769" t="s">
        <v>537</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-14</v>
      </c>
      <c r="CI12" s="770"/>
      <c r="CJ12" s="770"/>
      <c r="CK12" s="770"/>
      <c r="CL12" s="771"/>
      <c r="CM12" s="769">
        <v>-29</v>
      </c>
      <c r="CN12" s="770"/>
      <c r="CO12" s="770"/>
      <c r="CP12" s="770"/>
      <c r="CQ12" s="771"/>
      <c r="CR12" s="769">
        <v>20</v>
      </c>
      <c r="CS12" s="770"/>
      <c r="CT12" s="770"/>
      <c r="CU12" s="770"/>
      <c r="CV12" s="771"/>
      <c r="CW12" s="769" t="s">
        <v>537</v>
      </c>
      <c r="CX12" s="770"/>
      <c r="CY12" s="770"/>
      <c r="CZ12" s="770"/>
      <c r="DA12" s="771"/>
      <c r="DB12" s="769" t="s">
        <v>537</v>
      </c>
      <c r="DC12" s="770"/>
      <c r="DD12" s="770"/>
      <c r="DE12" s="770"/>
      <c r="DF12" s="771"/>
      <c r="DG12" s="769" t="s">
        <v>537</v>
      </c>
      <c r="DH12" s="770"/>
      <c r="DI12" s="770"/>
      <c r="DJ12" s="770"/>
      <c r="DK12" s="771"/>
      <c r="DL12" s="769" t="s">
        <v>550</v>
      </c>
      <c r="DM12" s="770"/>
      <c r="DN12" s="770"/>
      <c r="DO12" s="770"/>
      <c r="DP12" s="771"/>
      <c r="DQ12" s="769" t="s">
        <v>537</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557</v>
      </c>
      <c r="BT13" s="757"/>
      <c r="BU13" s="757"/>
      <c r="BV13" s="757"/>
      <c r="BW13" s="757"/>
      <c r="BX13" s="757"/>
      <c r="BY13" s="757"/>
      <c r="BZ13" s="757"/>
      <c r="CA13" s="757"/>
      <c r="CB13" s="757"/>
      <c r="CC13" s="757"/>
      <c r="CD13" s="757"/>
      <c r="CE13" s="757"/>
      <c r="CF13" s="757"/>
      <c r="CG13" s="758"/>
      <c r="CH13" s="769">
        <v>-3</v>
      </c>
      <c r="CI13" s="770"/>
      <c r="CJ13" s="770"/>
      <c r="CK13" s="770"/>
      <c r="CL13" s="771"/>
      <c r="CM13" s="769">
        <v>7</v>
      </c>
      <c r="CN13" s="770"/>
      <c r="CO13" s="770"/>
      <c r="CP13" s="770"/>
      <c r="CQ13" s="771"/>
      <c r="CR13" s="769">
        <v>10</v>
      </c>
      <c r="CS13" s="770"/>
      <c r="CT13" s="770"/>
      <c r="CU13" s="770"/>
      <c r="CV13" s="771"/>
      <c r="CW13" s="769" t="s">
        <v>537</v>
      </c>
      <c r="CX13" s="770"/>
      <c r="CY13" s="770"/>
      <c r="CZ13" s="770"/>
      <c r="DA13" s="771"/>
      <c r="DB13" s="769" t="s">
        <v>537</v>
      </c>
      <c r="DC13" s="770"/>
      <c r="DD13" s="770"/>
      <c r="DE13" s="770"/>
      <c r="DF13" s="771"/>
      <c r="DG13" s="769" t="s">
        <v>537</v>
      </c>
      <c r="DH13" s="770"/>
      <c r="DI13" s="770"/>
      <c r="DJ13" s="770"/>
      <c r="DK13" s="771"/>
      <c r="DL13" s="769" t="s">
        <v>537</v>
      </c>
      <c r="DM13" s="770"/>
      <c r="DN13" s="770"/>
      <c r="DO13" s="770"/>
      <c r="DP13" s="771"/>
      <c r="DQ13" s="769" t="s">
        <v>537</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14448</v>
      </c>
      <c r="R23" s="782"/>
      <c r="S23" s="782"/>
      <c r="T23" s="782"/>
      <c r="U23" s="782"/>
      <c r="V23" s="782">
        <v>13911</v>
      </c>
      <c r="W23" s="782"/>
      <c r="X23" s="782"/>
      <c r="Y23" s="782"/>
      <c r="Z23" s="782"/>
      <c r="AA23" s="782">
        <v>537</v>
      </c>
      <c r="AB23" s="782"/>
      <c r="AC23" s="782"/>
      <c r="AD23" s="782"/>
      <c r="AE23" s="783"/>
      <c r="AF23" s="784">
        <v>467</v>
      </c>
      <c r="AG23" s="782"/>
      <c r="AH23" s="782"/>
      <c r="AI23" s="782"/>
      <c r="AJ23" s="785"/>
      <c r="AK23" s="786"/>
      <c r="AL23" s="787"/>
      <c r="AM23" s="787"/>
      <c r="AN23" s="787"/>
      <c r="AO23" s="787"/>
      <c r="AP23" s="782">
        <v>20791</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1772</v>
      </c>
      <c r="R28" s="811"/>
      <c r="S28" s="811"/>
      <c r="T28" s="811"/>
      <c r="U28" s="811"/>
      <c r="V28" s="811">
        <v>1752</v>
      </c>
      <c r="W28" s="811"/>
      <c r="X28" s="811"/>
      <c r="Y28" s="811"/>
      <c r="Z28" s="811"/>
      <c r="AA28" s="811">
        <v>20</v>
      </c>
      <c r="AB28" s="811"/>
      <c r="AC28" s="811"/>
      <c r="AD28" s="811"/>
      <c r="AE28" s="812"/>
      <c r="AF28" s="813">
        <v>20</v>
      </c>
      <c r="AG28" s="811"/>
      <c r="AH28" s="811"/>
      <c r="AI28" s="811"/>
      <c r="AJ28" s="814"/>
      <c r="AK28" s="815">
        <v>163</v>
      </c>
      <c r="AL28" s="806"/>
      <c r="AM28" s="806"/>
      <c r="AN28" s="806"/>
      <c r="AO28" s="806"/>
      <c r="AP28" s="806" t="s">
        <v>534</v>
      </c>
      <c r="AQ28" s="806"/>
      <c r="AR28" s="806"/>
      <c r="AS28" s="806"/>
      <c r="AT28" s="806"/>
      <c r="AU28" s="806" t="s">
        <v>534</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177</v>
      </c>
      <c r="R29" s="747"/>
      <c r="S29" s="747"/>
      <c r="T29" s="747"/>
      <c r="U29" s="747"/>
      <c r="V29" s="747">
        <v>177</v>
      </c>
      <c r="W29" s="747"/>
      <c r="X29" s="747"/>
      <c r="Y29" s="747"/>
      <c r="Z29" s="747"/>
      <c r="AA29" s="747">
        <v>0</v>
      </c>
      <c r="AB29" s="747"/>
      <c r="AC29" s="747"/>
      <c r="AD29" s="747"/>
      <c r="AE29" s="748"/>
      <c r="AF29" s="749">
        <v>0</v>
      </c>
      <c r="AG29" s="750"/>
      <c r="AH29" s="750"/>
      <c r="AI29" s="750"/>
      <c r="AJ29" s="751"/>
      <c r="AK29" s="818">
        <v>77</v>
      </c>
      <c r="AL29" s="819"/>
      <c r="AM29" s="819"/>
      <c r="AN29" s="819"/>
      <c r="AO29" s="819"/>
      <c r="AP29" s="819" t="s">
        <v>534</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2222</v>
      </c>
      <c r="R30" s="747"/>
      <c r="S30" s="747"/>
      <c r="T30" s="747"/>
      <c r="U30" s="747"/>
      <c r="V30" s="747">
        <v>2153</v>
      </c>
      <c r="W30" s="747"/>
      <c r="X30" s="747"/>
      <c r="Y30" s="747"/>
      <c r="Z30" s="747"/>
      <c r="AA30" s="747">
        <v>69</v>
      </c>
      <c r="AB30" s="747"/>
      <c r="AC30" s="747"/>
      <c r="AD30" s="747"/>
      <c r="AE30" s="748"/>
      <c r="AF30" s="749">
        <v>69</v>
      </c>
      <c r="AG30" s="750"/>
      <c r="AH30" s="750"/>
      <c r="AI30" s="750"/>
      <c r="AJ30" s="751"/>
      <c r="AK30" s="818">
        <v>352</v>
      </c>
      <c r="AL30" s="819"/>
      <c r="AM30" s="819"/>
      <c r="AN30" s="819"/>
      <c r="AO30" s="819"/>
      <c r="AP30" s="819" t="s">
        <v>534</v>
      </c>
      <c r="AQ30" s="819"/>
      <c r="AR30" s="819"/>
      <c r="AS30" s="819"/>
      <c r="AT30" s="819"/>
      <c r="AU30" s="819" t="s">
        <v>534</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142</v>
      </c>
      <c r="R31" s="747"/>
      <c r="S31" s="747"/>
      <c r="T31" s="747"/>
      <c r="U31" s="747"/>
      <c r="V31" s="747">
        <v>242</v>
      </c>
      <c r="W31" s="747"/>
      <c r="X31" s="747"/>
      <c r="Y31" s="747"/>
      <c r="Z31" s="747"/>
      <c r="AA31" s="747">
        <v>-100</v>
      </c>
      <c r="AB31" s="747"/>
      <c r="AC31" s="747"/>
      <c r="AD31" s="747"/>
      <c r="AE31" s="748"/>
      <c r="AF31" s="749">
        <v>83</v>
      </c>
      <c r="AG31" s="750"/>
      <c r="AH31" s="750"/>
      <c r="AI31" s="750"/>
      <c r="AJ31" s="751"/>
      <c r="AK31" s="818">
        <v>5</v>
      </c>
      <c r="AL31" s="819"/>
      <c r="AM31" s="819"/>
      <c r="AN31" s="819"/>
      <c r="AO31" s="819"/>
      <c r="AP31" s="819">
        <v>877</v>
      </c>
      <c r="AQ31" s="819"/>
      <c r="AR31" s="819"/>
      <c r="AS31" s="819"/>
      <c r="AT31" s="819"/>
      <c r="AU31" s="819">
        <v>32</v>
      </c>
      <c r="AV31" s="819"/>
      <c r="AW31" s="819"/>
      <c r="AX31" s="819"/>
      <c r="AY31" s="819"/>
      <c r="AZ31" s="820" t="s">
        <v>534</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1269</v>
      </c>
      <c r="R32" s="747"/>
      <c r="S32" s="747"/>
      <c r="T32" s="747"/>
      <c r="U32" s="747"/>
      <c r="V32" s="747">
        <v>1268</v>
      </c>
      <c r="W32" s="747"/>
      <c r="X32" s="747"/>
      <c r="Y32" s="747"/>
      <c r="Z32" s="747"/>
      <c r="AA32" s="747">
        <v>1</v>
      </c>
      <c r="AB32" s="747"/>
      <c r="AC32" s="747"/>
      <c r="AD32" s="747"/>
      <c r="AE32" s="748"/>
      <c r="AF32" s="749">
        <v>1</v>
      </c>
      <c r="AG32" s="750"/>
      <c r="AH32" s="750"/>
      <c r="AI32" s="750"/>
      <c r="AJ32" s="751"/>
      <c r="AK32" s="818">
        <v>414</v>
      </c>
      <c r="AL32" s="819"/>
      <c r="AM32" s="819"/>
      <c r="AN32" s="819"/>
      <c r="AO32" s="819"/>
      <c r="AP32" s="819">
        <v>4856</v>
      </c>
      <c r="AQ32" s="819"/>
      <c r="AR32" s="819"/>
      <c r="AS32" s="819"/>
      <c r="AT32" s="819"/>
      <c r="AU32" s="819">
        <v>4067</v>
      </c>
      <c r="AV32" s="819"/>
      <c r="AW32" s="819"/>
      <c r="AX32" s="819"/>
      <c r="AY32" s="819"/>
      <c r="AZ32" s="820" t="s">
        <v>533</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956</v>
      </c>
      <c r="R33" s="747"/>
      <c r="S33" s="747"/>
      <c r="T33" s="747"/>
      <c r="U33" s="747"/>
      <c r="V33" s="747">
        <v>955</v>
      </c>
      <c r="W33" s="747"/>
      <c r="X33" s="747"/>
      <c r="Y33" s="747"/>
      <c r="Z33" s="747"/>
      <c r="AA33" s="747">
        <v>1</v>
      </c>
      <c r="AB33" s="747"/>
      <c r="AC33" s="747"/>
      <c r="AD33" s="747"/>
      <c r="AE33" s="748"/>
      <c r="AF33" s="749">
        <v>1</v>
      </c>
      <c r="AG33" s="750"/>
      <c r="AH33" s="750"/>
      <c r="AI33" s="750"/>
      <c r="AJ33" s="751"/>
      <c r="AK33" s="818">
        <v>758</v>
      </c>
      <c r="AL33" s="819"/>
      <c r="AM33" s="819"/>
      <c r="AN33" s="819"/>
      <c r="AO33" s="819"/>
      <c r="AP33" s="819">
        <v>5956</v>
      </c>
      <c r="AQ33" s="819"/>
      <c r="AR33" s="819"/>
      <c r="AS33" s="819"/>
      <c r="AT33" s="819"/>
      <c r="AU33" s="819">
        <v>5819</v>
      </c>
      <c r="AV33" s="819"/>
      <c r="AW33" s="819"/>
      <c r="AX33" s="819"/>
      <c r="AY33" s="819"/>
      <c r="AZ33" s="820" t="s">
        <v>533</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175</v>
      </c>
      <c r="AG63" s="830"/>
      <c r="AH63" s="830"/>
      <c r="AI63" s="830"/>
      <c r="AJ63" s="831"/>
      <c r="AK63" s="832"/>
      <c r="AL63" s="827"/>
      <c r="AM63" s="827"/>
      <c r="AN63" s="827"/>
      <c r="AO63" s="827"/>
      <c r="AP63" s="830">
        <v>11689</v>
      </c>
      <c r="AQ63" s="830"/>
      <c r="AR63" s="830"/>
      <c r="AS63" s="830"/>
      <c r="AT63" s="830"/>
      <c r="AU63" s="830">
        <v>9918</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9" t="s">
        <v>535</v>
      </c>
      <c r="C68" s="860"/>
      <c r="D68" s="860"/>
      <c r="E68" s="860"/>
      <c r="F68" s="860"/>
      <c r="G68" s="860"/>
      <c r="H68" s="860"/>
      <c r="I68" s="860"/>
      <c r="J68" s="860"/>
      <c r="K68" s="860"/>
      <c r="L68" s="860"/>
      <c r="M68" s="860"/>
      <c r="N68" s="860"/>
      <c r="O68" s="860"/>
      <c r="P68" s="861"/>
      <c r="Q68" s="862">
        <v>961</v>
      </c>
      <c r="R68" s="855"/>
      <c r="S68" s="855"/>
      <c r="T68" s="855"/>
      <c r="U68" s="856"/>
      <c r="V68" s="854">
        <v>946</v>
      </c>
      <c r="W68" s="855"/>
      <c r="X68" s="855"/>
      <c r="Y68" s="855"/>
      <c r="Z68" s="856"/>
      <c r="AA68" s="854">
        <v>16</v>
      </c>
      <c r="AB68" s="855"/>
      <c r="AC68" s="855"/>
      <c r="AD68" s="855"/>
      <c r="AE68" s="856"/>
      <c r="AF68" s="854">
        <v>16</v>
      </c>
      <c r="AG68" s="855"/>
      <c r="AH68" s="855"/>
      <c r="AI68" s="855"/>
      <c r="AJ68" s="856"/>
      <c r="AK68" s="854" t="s">
        <v>537</v>
      </c>
      <c r="AL68" s="855"/>
      <c r="AM68" s="855"/>
      <c r="AN68" s="855"/>
      <c r="AO68" s="856"/>
      <c r="AP68" s="854" t="s">
        <v>537</v>
      </c>
      <c r="AQ68" s="855"/>
      <c r="AR68" s="855"/>
      <c r="AS68" s="855"/>
      <c r="AT68" s="856"/>
      <c r="AU68" s="854" t="s">
        <v>537</v>
      </c>
      <c r="AV68" s="855"/>
      <c r="AW68" s="855"/>
      <c r="AX68" s="855"/>
      <c r="AY68" s="856"/>
      <c r="AZ68" s="857"/>
      <c r="BA68" s="857"/>
      <c r="BB68" s="857"/>
      <c r="BC68" s="857"/>
      <c r="BD68" s="858"/>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3" t="s">
        <v>536</v>
      </c>
      <c r="C69" s="864"/>
      <c r="D69" s="864"/>
      <c r="E69" s="864"/>
      <c r="F69" s="864"/>
      <c r="G69" s="864"/>
      <c r="H69" s="864"/>
      <c r="I69" s="864"/>
      <c r="J69" s="864"/>
      <c r="K69" s="864"/>
      <c r="L69" s="864"/>
      <c r="M69" s="864"/>
      <c r="N69" s="864"/>
      <c r="O69" s="864"/>
      <c r="P69" s="865"/>
      <c r="Q69" s="867">
        <v>229</v>
      </c>
      <c r="R69" s="868"/>
      <c r="S69" s="868"/>
      <c r="T69" s="868"/>
      <c r="U69" s="818"/>
      <c r="V69" s="869">
        <v>226</v>
      </c>
      <c r="W69" s="868"/>
      <c r="X69" s="868"/>
      <c r="Y69" s="868"/>
      <c r="Z69" s="818"/>
      <c r="AA69" s="869">
        <v>3</v>
      </c>
      <c r="AB69" s="868"/>
      <c r="AC69" s="868"/>
      <c r="AD69" s="868"/>
      <c r="AE69" s="818"/>
      <c r="AF69" s="869">
        <v>514</v>
      </c>
      <c r="AG69" s="868"/>
      <c r="AH69" s="868"/>
      <c r="AI69" s="868"/>
      <c r="AJ69" s="818"/>
      <c r="AK69" s="869">
        <v>66</v>
      </c>
      <c r="AL69" s="868"/>
      <c r="AM69" s="868"/>
      <c r="AN69" s="868"/>
      <c r="AO69" s="818"/>
      <c r="AP69" s="869">
        <v>1863</v>
      </c>
      <c r="AQ69" s="868"/>
      <c r="AR69" s="868"/>
      <c r="AS69" s="868"/>
      <c r="AT69" s="818"/>
      <c r="AU69" s="869" t="s">
        <v>537</v>
      </c>
      <c r="AV69" s="868"/>
      <c r="AW69" s="868"/>
      <c r="AX69" s="868"/>
      <c r="AY69" s="818"/>
      <c r="AZ69" s="870"/>
      <c r="BA69" s="870"/>
      <c r="BB69" s="870"/>
      <c r="BC69" s="870"/>
      <c r="BD69" s="871"/>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3" t="s">
        <v>538</v>
      </c>
      <c r="C70" s="864"/>
      <c r="D70" s="864"/>
      <c r="E70" s="864"/>
      <c r="F70" s="864"/>
      <c r="G70" s="864"/>
      <c r="H70" s="864"/>
      <c r="I70" s="864"/>
      <c r="J70" s="864"/>
      <c r="K70" s="864"/>
      <c r="L70" s="864"/>
      <c r="M70" s="864"/>
      <c r="N70" s="864"/>
      <c r="O70" s="864"/>
      <c r="P70" s="865"/>
      <c r="Q70" s="866">
        <v>540</v>
      </c>
      <c r="R70" s="819"/>
      <c r="S70" s="819"/>
      <c r="T70" s="819"/>
      <c r="U70" s="819"/>
      <c r="V70" s="819">
        <v>493</v>
      </c>
      <c r="W70" s="819"/>
      <c r="X70" s="819"/>
      <c r="Y70" s="819"/>
      <c r="Z70" s="819"/>
      <c r="AA70" s="819">
        <v>46</v>
      </c>
      <c r="AB70" s="819"/>
      <c r="AC70" s="819"/>
      <c r="AD70" s="819"/>
      <c r="AE70" s="819"/>
      <c r="AF70" s="819">
        <v>46</v>
      </c>
      <c r="AG70" s="819"/>
      <c r="AH70" s="819"/>
      <c r="AI70" s="819"/>
      <c r="AJ70" s="819"/>
      <c r="AK70" s="819" t="s">
        <v>537</v>
      </c>
      <c r="AL70" s="819"/>
      <c r="AM70" s="819"/>
      <c r="AN70" s="819"/>
      <c r="AO70" s="819"/>
      <c r="AP70" s="819">
        <v>289</v>
      </c>
      <c r="AQ70" s="819"/>
      <c r="AR70" s="819"/>
      <c r="AS70" s="819"/>
      <c r="AT70" s="819"/>
      <c r="AU70" s="819">
        <v>35</v>
      </c>
      <c r="AV70" s="819"/>
      <c r="AW70" s="819"/>
      <c r="AX70" s="819"/>
      <c r="AY70" s="819"/>
      <c r="AZ70" s="870"/>
      <c r="BA70" s="870"/>
      <c r="BB70" s="870"/>
      <c r="BC70" s="870"/>
      <c r="BD70" s="871"/>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3" t="s">
        <v>539</v>
      </c>
      <c r="C71" s="864"/>
      <c r="D71" s="864"/>
      <c r="E71" s="864"/>
      <c r="F71" s="864"/>
      <c r="G71" s="864"/>
      <c r="H71" s="864"/>
      <c r="I71" s="864"/>
      <c r="J71" s="864"/>
      <c r="K71" s="864"/>
      <c r="L71" s="864"/>
      <c r="M71" s="864"/>
      <c r="N71" s="864"/>
      <c r="O71" s="864"/>
      <c r="P71" s="865"/>
      <c r="Q71" s="866">
        <v>616</v>
      </c>
      <c r="R71" s="819"/>
      <c r="S71" s="819"/>
      <c r="T71" s="819"/>
      <c r="U71" s="819"/>
      <c r="V71" s="819">
        <v>586</v>
      </c>
      <c r="W71" s="819"/>
      <c r="X71" s="819"/>
      <c r="Y71" s="819"/>
      <c r="Z71" s="819"/>
      <c r="AA71" s="819">
        <v>30</v>
      </c>
      <c r="AB71" s="819"/>
      <c r="AC71" s="819"/>
      <c r="AD71" s="819"/>
      <c r="AE71" s="819"/>
      <c r="AF71" s="819">
        <v>30</v>
      </c>
      <c r="AG71" s="819"/>
      <c r="AH71" s="819"/>
      <c r="AI71" s="819"/>
      <c r="AJ71" s="819"/>
      <c r="AK71" s="819" t="s">
        <v>550</v>
      </c>
      <c r="AL71" s="819"/>
      <c r="AM71" s="819"/>
      <c r="AN71" s="819"/>
      <c r="AO71" s="819"/>
      <c r="AP71" s="819">
        <v>237</v>
      </c>
      <c r="AQ71" s="819"/>
      <c r="AR71" s="819"/>
      <c r="AS71" s="819"/>
      <c r="AT71" s="819"/>
      <c r="AU71" s="819" t="s">
        <v>549</v>
      </c>
      <c r="AV71" s="819"/>
      <c r="AW71" s="819"/>
      <c r="AX71" s="819"/>
      <c r="AY71" s="819"/>
      <c r="AZ71" s="870"/>
      <c r="BA71" s="870"/>
      <c r="BB71" s="870"/>
      <c r="BC71" s="870"/>
      <c r="BD71" s="871"/>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3" t="s">
        <v>540</v>
      </c>
      <c r="C72" s="864"/>
      <c r="D72" s="864"/>
      <c r="E72" s="864"/>
      <c r="F72" s="864"/>
      <c r="G72" s="864"/>
      <c r="H72" s="864"/>
      <c r="I72" s="864"/>
      <c r="J72" s="864"/>
      <c r="K72" s="864"/>
      <c r="L72" s="864"/>
      <c r="M72" s="864"/>
      <c r="N72" s="864"/>
      <c r="O72" s="864"/>
      <c r="P72" s="865"/>
      <c r="Q72" s="866">
        <v>390</v>
      </c>
      <c r="R72" s="819"/>
      <c r="S72" s="819"/>
      <c r="T72" s="819"/>
      <c r="U72" s="819"/>
      <c r="V72" s="819">
        <v>356</v>
      </c>
      <c r="W72" s="819"/>
      <c r="X72" s="819"/>
      <c r="Y72" s="819"/>
      <c r="Z72" s="819"/>
      <c r="AA72" s="819">
        <v>33</v>
      </c>
      <c r="AB72" s="819"/>
      <c r="AC72" s="819"/>
      <c r="AD72" s="819"/>
      <c r="AE72" s="819"/>
      <c r="AF72" s="819">
        <v>33</v>
      </c>
      <c r="AG72" s="819"/>
      <c r="AH72" s="819"/>
      <c r="AI72" s="819"/>
      <c r="AJ72" s="819"/>
      <c r="AK72" s="819">
        <v>84</v>
      </c>
      <c r="AL72" s="819"/>
      <c r="AM72" s="819"/>
      <c r="AN72" s="819"/>
      <c r="AO72" s="819"/>
      <c r="AP72" s="819" t="s">
        <v>548</v>
      </c>
      <c r="AQ72" s="819"/>
      <c r="AR72" s="819"/>
      <c r="AS72" s="819"/>
      <c r="AT72" s="819"/>
      <c r="AU72" s="819" t="s">
        <v>549</v>
      </c>
      <c r="AV72" s="819"/>
      <c r="AW72" s="819"/>
      <c r="AX72" s="819"/>
      <c r="AY72" s="819"/>
      <c r="AZ72" s="870"/>
      <c r="BA72" s="870"/>
      <c r="BB72" s="870"/>
      <c r="BC72" s="870"/>
      <c r="BD72" s="871"/>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3" t="s">
        <v>541</v>
      </c>
      <c r="C73" s="864"/>
      <c r="D73" s="864"/>
      <c r="E73" s="864"/>
      <c r="F73" s="864"/>
      <c r="G73" s="864"/>
      <c r="H73" s="864"/>
      <c r="I73" s="864"/>
      <c r="J73" s="864"/>
      <c r="K73" s="864"/>
      <c r="L73" s="864"/>
      <c r="M73" s="864"/>
      <c r="N73" s="864"/>
      <c r="O73" s="864"/>
      <c r="P73" s="865"/>
      <c r="Q73" s="866">
        <v>7347</v>
      </c>
      <c r="R73" s="819"/>
      <c r="S73" s="819"/>
      <c r="T73" s="819"/>
      <c r="U73" s="819"/>
      <c r="V73" s="819">
        <v>7302</v>
      </c>
      <c r="W73" s="819"/>
      <c r="X73" s="819"/>
      <c r="Y73" s="819"/>
      <c r="Z73" s="819"/>
      <c r="AA73" s="819">
        <v>44</v>
      </c>
      <c r="AB73" s="819"/>
      <c r="AC73" s="819"/>
      <c r="AD73" s="819"/>
      <c r="AE73" s="819"/>
      <c r="AF73" s="819">
        <v>44</v>
      </c>
      <c r="AG73" s="819"/>
      <c r="AH73" s="819"/>
      <c r="AI73" s="819"/>
      <c r="AJ73" s="819"/>
      <c r="AK73" s="819">
        <v>1217</v>
      </c>
      <c r="AL73" s="819"/>
      <c r="AM73" s="819"/>
      <c r="AN73" s="819"/>
      <c r="AO73" s="819"/>
      <c r="AP73" s="819" t="s">
        <v>548</v>
      </c>
      <c r="AQ73" s="819"/>
      <c r="AR73" s="819"/>
      <c r="AS73" s="819"/>
      <c r="AT73" s="819"/>
      <c r="AU73" s="819" t="s">
        <v>549</v>
      </c>
      <c r="AV73" s="819"/>
      <c r="AW73" s="819"/>
      <c r="AX73" s="819"/>
      <c r="AY73" s="819"/>
      <c r="AZ73" s="870"/>
      <c r="BA73" s="870"/>
      <c r="BB73" s="870"/>
      <c r="BC73" s="870"/>
      <c r="BD73" s="871"/>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3" t="s">
        <v>542</v>
      </c>
      <c r="C74" s="864"/>
      <c r="D74" s="864"/>
      <c r="E74" s="864"/>
      <c r="F74" s="864"/>
      <c r="G74" s="864"/>
      <c r="H74" s="864"/>
      <c r="I74" s="864"/>
      <c r="J74" s="864"/>
      <c r="K74" s="864"/>
      <c r="L74" s="864"/>
      <c r="M74" s="864"/>
      <c r="N74" s="864"/>
      <c r="O74" s="864"/>
      <c r="P74" s="865"/>
      <c r="Q74" s="866">
        <v>1637</v>
      </c>
      <c r="R74" s="819"/>
      <c r="S74" s="819"/>
      <c r="T74" s="819"/>
      <c r="U74" s="819"/>
      <c r="V74" s="819">
        <v>1615</v>
      </c>
      <c r="W74" s="819"/>
      <c r="X74" s="819"/>
      <c r="Y74" s="819"/>
      <c r="Z74" s="819"/>
      <c r="AA74" s="819">
        <v>22</v>
      </c>
      <c r="AB74" s="819"/>
      <c r="AC74" s="819"/>
      <c r="AD74" s="819"/>
      <c r="AE74" s="819"/>
      <c r="AF74" s="819">
        <v>22</v>
      </c>
      <c r="AG74" s="819"/>
      <c r="AH74" s="819"/>
      <c r="AI74" s="819"/>
      <c r="AJ74" s="819"/>
      <c r="AK74" s="819" t="s">
        <v>537</v>
      </c>
      <c r="AL74" s="819"/>
      <c r="AM74" s="819"/>
      <c r="AN74" s="819"/>
      <c r="AO74" s="819"/>
      <c r="AP74" s="819" t="s">
        <v>548</v>
      </c>
      <c r="AQ74" s="819"/>
      <c r="AR74" s="819"/>
      <c r="AS74" s="819"/>
      <c r="AT74" s="819"/>
      <c r="AU74" s="819" t="s">
        <v>549</v>
      </c>
      <c r="AV74" s="819"/>
      <c r="AW74" s="819"/>
      <c r="AX74" s="819"/>
      <c r="AY74" s="819"/>
      <c r="AZ74" s="870"/>
      <c r="BA74" s="870"/>
      <c r="BB74" s="870"/>
      <c r="BC74" s="870"/>
      <c r="BD74" s="871"/>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3" t="s">
        <v>543</v>
      </c>
      <c r="C75" s="864"/>
      <c r="D75" s="864"/>
      <c r="E75" s="864"/>
      <c r="F75" s="864"/>
      <c r="G75" s="864"/>
      <c r="H75" s="864"/>
      <c r="I75" s="864"/>
      <c r="J75" s="864"/>
      <c r="K75" s="864"/>
      <c r="L75" s="864"/>
      <c r="M75" s="864"/>
      <c r="N75" s="864"/>
      <c r="O75" s="864"/>
      <c r="P75" s="865"/>
      <c r="Q75" s="867">
        <v>12</v>
      </c>
      <c r="R75" s="868"/>
      <c r="S75" s="868"/>
      <c r="T75" s="868"/>
      <c r="U75" s="818"/>
      <c r="V75" s="869">
        <v>11</v>
      </c>
      <c r="W75" s="868"/>
      <c r="X75" s="868"/>
      <c r="Y75" s="868"/>
      <c r="Z75" s="818"/>
      <c r="AA75" s="869">
        <v>1</v>
      </c>
      <c r="AB75" s="868"/>
      <c r="AC75" s="868"/>
      <c r="AD75" s="868"/>
      <c r="AE75" s="818"/>
      <c r="AF75" s="869">
        <v>1</v>
      </c>
      <c r="AG75" s="868"/>
      <c r="AH75" s="868"/>
      <c r="AI75" s="868"/>
      <c r="AJ75" s="818"/>
      <c r="AK75" s="869" t="s">
        <v>537</v>
      </c>
      <c r="AL75" s="868"/>
      <c r="AM75" s="868"/>
      <c r="AN75" s="868"/>
      <c r="AO75" s="818"/>
      <c r="AP75" s="819" t="s">
        <v>548</v>
      </c>
      <c r="AQ75" s="819"/>
      <c r="AR75" s="819"/>
      <c r="AS75" s="819"/>
      <c r="AT75" s="819"/>
      <c r="AU75" s="819" t="s">
        <v>549</v>
      </c>
      <c r="AV75" s="819"/>
      <c r="AW75" s="819"/>
      <c r="AX75" s="819"/>
      <c r="AY75" s="819"/>
      <c r="AZ75" s="870"/>
      <c r="BA75" s="870"/>
      <c r="BB75" s="870"/>
      <c r="BC75" s="870"/>
      <c r="BD75" s="871"/>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3" t="s">
        <v>544</v>
      </c>
      <c r="C76" s="864"/>
      <c r="D76" s="864"/>
      <c r="E76" s="864"/>
      <c r="F76" s="864"/>
      <c r="G76" s="864"/>
      <c r="H76" s="864"/>
      <c r="I76" s="864"/>
      <c r="J76" s="864"/>
      <c r="K76" s="864"/>
      <c r="L76" s="864"/>
      <c r="M76" s="864"/>
      <c r="N76" s="864"/>
      <c r="O76" s="864"/>
      <c r="P76" s="865"/>
      <c r="Q76" s="867">
        <v>21</v>
      </c>
      <c r="R76" s="868"/>
      <c r="S76" s="868"/>
      <c r="T76" s="868"/>
      <c r="U76" s="818"/>
      <c r="V76" s="869">
        <v>19</v>
      </c>
      <c r="W76" s="868"/>
      <c r="X76" s="868"/>
      <c r="Y76" s="868"/>
      <c r="Z76" s="818"/>
      <c r="AA76" s="869">
        <v>2</v>
      </c>
      <c r="AB76" s="868"/>
      <c r="AC76" s="868"/>
      <c r="AD76" s="868"/>
      <c r="AE76" s="818"/>
      <c r="AF76" s="869">
        <v>2</v>
      </c>
      <c r="AG76" s="868"/>
      <c r="AH76" s="868"/>
      <c r="AI76" s="868"/>
      <c r="AJ76" s="818"/>
      <c r="AK76" s="869">
        <v>8</v>
      </c>
      <c r="AL76" s="868"/>
      <c r="AM76" s="868"/>
      <c r="AN76" s="868"/>
      <c r="AO76" s="818"/>
      <c r="AP76" s="819" t="s">
        <v>548</v>
      </c>
      <c r="AQ76" s="819"/>
      <c r="AR76" s="819"/>
      <c r="AS76" s="819"/>
      <c r="AT76" s="819"/>
      <c r="AU76" s="819" t="s">
        <v>549</v>
      </c>
      <c r="AV76" s="819"/>
      <c r="AW76" s="819"/>
      <c r="AX76" s="819"/>
      <c r="AY76" s="819"/>
      <c r="AZ76" s="870"/>
      <c r="BA76" s="870"/>
      <c r="BB76" s="870"/>
      <c r="BC76" s="870"/>
      <c r="BD76" s="871"/>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3" t="s">
        <v>545</v>
      </c>
      <c r="C77" s="864"/>
      <c r="D77" s="864"/>
      <c r="E77" s="864"/>
      <c r="F77" s="864"/>
      <c r="G77" s="864"/>
      <c r="H77" s="864"/>
      <c r="I77" s="864"/>
      <c r="J77" s="864"/>
      <c r="K77" s="864"/>
      <c r="L77" s="864"/>
      <c r="M77" s="864"/>
      <c r="N77" s="864"/>
      <c r="O77" s="864"/>
      <c r="P77" s="865"/>
      <c r="Q77" s="867">
        <v>1260</v>
      </c>
      <c r="R77" s="868"/>
      <c r="S77" s="868"/>
      <c r="T77" s="868"/>
      <c r="U77" s="818"/>
      <c r="V77" s="869">
        <v>1245</v>
      </c>
      <c r="W77" s="868"/>
      <c r="X77" s="868"/>
      <c r="Y77" s="868"/>
      <c r="Z77" s="818"/>
      <c r="AA77" s="869">
        <v>15</v>
      </c>
      <c r="AB77" s="868"/>
      <c r="AC77" s="868"/>
      <c r="AD77" s="868"/>
      <c r="AE77" s="818"/>
      <c r="AF77" s="869">
        <v>15</v>
      </c>
      <c r="AG77" s="868"/>
      <c r="AH77" s="868"/>
      <c r="AI77" s="868"/>
      <c r="AJ77" s="818"/>
      <c r="AK77" s="869">
        <v>611</v>
      </c>
      <c r="AL77" s="868"/>
      <c r="AM77" s="868"/>
      <c r="AN77" s="868"/>
      <c r="AO77" s="818"/>
      <c r="AP77" s="819" t="s">
        <v>548</v>
      </c>
      <c r="AQ77" s="819"/>
      <c r="AR77" s="819"/>
      <c r="AS77" s="819"/>
      <c r="AT77" s="819"/>
      <c r="AU77" s="819" t="s">
        <v>549</v>
      </c>
      <c r="AV77" s="819"/>
      <c r="AW77" s="819"/>
      <c r="AX77" s="819"/>
      <c r="AY77" s="819"/>
      <c r="AZ77" s="870"/>
      <c r="BA77" s="870"/>
      <c r="BB77" s="870"/>
      <c r="BC77" s="870"/>
      <c r="BD77" s="871"/>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3" t="s">
        <v>546</v>
      </c>
      <c r="C78" s="864"/>
      <c r="D78" s="864"/>
      <c r="E78" s="864"/>
      <c r="F78" s="864"/>
      <c r="G78" s="864"/>
      <c r="H78" s="864"/>
      <c r="I78" s="864"/>
      <c r="J78" s="864"/>
      <c r="K78" s="864"/>
      <c r="L78" s="864"/>
      <c r="M78" s="864"/>
      <c r="N78" s="864"/>
      <c r="O78" s="864"/>
      <c r="P78" s="865"/>
      <c r="Q78" s="866">
        <v>2754</v>
      </c>
      <c r="R78" s="819"/>
      <c r="S78" s="819"/>
      <c r="T78" s="819"/>
      <c r="U78" s="819"/>
      <c r="V78" s="819">
        <v>2640</v>
      </c>
      <c r="W78" s="819"/>
      <c r="X78" s="819"/>
      <c r="Y78" s="819"/>
      <c r="Z78" s="819"/>
      <c r="AA78" s="819">
        <v>114</v>
      </c>
      <c r="AB78" s="819"/>
      <c r="AC78" s="819"/>
      <c r="AD78" s="819"/>
      <c r="AE78" s="819"/>
      <c r="AF78" s="819">
        <v>114</v>
      </c>
      <c r="AG78" s="819"/>
      <c r="AH78" s="819"/>
      <c r="AI78" s="819"/>
      <c r="AJ78" s="819"/>
      <c r="AK78" s="819">
        <v>4</v>
      </c>
      <c r="AL78" s="819"/>
      <c r="AM78" s="819"/>
      <c r="AN78" s="819"/>
      <c r="AO78" s="819"/>
      <c r="AP78" s="819" t="s">
        <v>548</v>
      </c>
      <c r="AQ78" s="819"/>
      <c r="AR78" s="819"/>
      <c r="AS78" s="819"/>
      <c r="AT78" s="819"/>
      <c r="AU78" s="819" t="s">
        <v>549</v>
      </c>
      <c r="AV78" s="819"/>
      <c r="AW78" s="819"/>
      <c r="AX78" s="819"/>
      <c r="AY78" s="819"/>
      <c r="AZ78" s="870"/>
      <c r="BA78" s="870"/>
      <c r="BB78" s="870"/>
      <c r="BC78" s="870"/>
      <c r="BD78" s="871"/>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3" t="s">
        <v>547</v>
      </c>
      <c r="C79" s="864"/>
      <c r="D79" s="864"/>
      <c r="E79" s="864"/>
      <c r="F79" s="864"/>
      <c r="G79" s="864"/>
      <c r="H79" s="864"/>
      <c r="I79" s="864"/>
      <c r="J79" s="864"/>
      <c r="K79" s="864"/>
      <c r="L79" s="864"/>
      <c r="M79" s="864"/>
      <c r="N79" s="864"/>
      <c r="O79" s="864"/>
      <c r="P79" s="865"/>
      <c r="Q79" s="866">
        <v>257790</v>
      </c>
      <c r="R79" s="819"/>
      <c r="S79" s="819"/>
      <c r="T79" s="819"/>
      <c r="U79" s="819"/>
      <c r="V79" s="819">
        <v>250497</v>
      </c>
      <c r="W79" s="819"/>
      <c r="X79" s="819"/>
      <c r="Y79" s="819"/>
      <c r="Z79" s="819"/>
      <c r="AA79" s="819">
        <v>7292</v>
      </c>
      <c r="AB79" s="819"/>
      <c r="AC79" s="819"/>
      <c r="AD79" s="819"/>
      <c r="AE79" s="819"/>
      <c r="AF79" s="819">
        <v>7292</v>
      </c>
      <c r="AG79" s="819"/>
      <c r="AH79" s="819"/>
      <c r="AI79" s="819"/>
      <c r="AJ79" s="819"/>
      <c r="AK79" s="819">
        <v>2613</v>
      </c>
      <c r="AL79" s="819"/>
      <c r="AM79" s="819"/>
      <c r="AN79" s="819"/>
      <c r="AO79" s="819"/>
      <c r="AP79" s="819" t="s">
        <v>548</v>
      </c>
      <c r="AQ79" s="819"/>
      <c r="AR79" s="819"/>
      <c r="AS79" s="819"/>
      <c r="AT79" s="819"/>
      <c r="AU79" s="819" t="s">
        <v>549</v>
      </c>
      <c r="AV79" s="819"/>
      <c r="AW79" s="819"/>
      <c r="AX79" s="819"/>
      <c r="AY79" s="819"/>
      <c r="AZ79" s="870"/>
      <c r="BA79" s="870"/>
      <c r="BB79" s="870"/>
      <c r="BC79" s="870"/>
      <c r="BD79" s="871"/>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0"/>
      <c r="BA80" s="870"/>
      <c r="BB80" s="870"/>
      <c r="BC80" s="870"/>
      <c r="BD80" s="871"/>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0"/>
      <c r="BA81" s="870"/>
      <c r="BB81" s="870"/>
      <c r="BC81" s="870"/>
      <c r="BD81" s="871"/>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0"/>
      <c r="BA82" s="870"/>
      <c r="BB82" s="870"/>
      <c r="BC82" s="870"/>
      <c r="BD82" s="871"/>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0"/>
      <c r="BA83" s="870"/>
      <c r="BB83" s="870"/>
      <c r="BC83" s="870"/>
      <c r="BD83" s="871"/>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0"/>
      <c r="BA84" s="870"/>
      <c r="BB84" s="870"/>
      <c r="BC84" s="870"/>
      <c r="BD84" s="871"/>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0"/>
      <c r="BA85" s="870"/>
      <c r="BB85" s="870"/>
      <c r="BC85" s="870"/>
      <c r="BD85" s="871"/>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0"/>
      <c r="BA86" s="870"/>
      <c r="BB86" s="870"/>
      <c r="BC86" s="870"/>
      <c r="BD86" s="871"/>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8129</v>
      </c>
      <c r="AG88" s="830"/>
      <c r="AH88" s="830"/>
      <c r="AI88" s="830"/>
      <c r="AJ88" s="830"/>
      <c r="AK88" s="827"/>
      <c r="AL88" s="827"/>
      <c r="AM88" s="827"/>
      <c r="AN88" s="827"/>
      <c r="AO88" s="827"/>
      <c r="AP88" s="830">
        <v>2389</v>
      </c>
      <c r="AQ88" s="830"/>
      <c r="AR88" s="830"/>
      <c r="AS88" s="830"/>
      <c r="AT88" s="830"/>
      <c r="AU88" s="830">
        <v>35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285</v>
      </c>
      <c r="CS102" s="838"/>
      <c r="CT102" s="838"/>
      <c r="CU102" s="838"/>
      <c r="CV102" s="883"/>
      <c r="CW102" s="882">
        <v>19</v>
      </c>
      <c r="CX102" s="838"/>
      <c r="CY102" s="838"/>
      <c r="CZ102" s="838"/>
      <c r="DA102" s="883"/>
      <c r="DB102" s="882">
        <v>107</v>
      </c>
      <c r="DC102" s="838"/>
      <c r="DD102" s="838"/>
      <c r="DE102" s="838"/>
      <c r="DF102" s="883"/>
      <c r="DG102" s="882">
        <v>0</v>
      </c>
      <c r="DH102" s="838"/>
      <c r="DI102" s="838"/>
      <c r="DJ102" s="838"/>
      <c r="DK102" s="883"/>
      <c r="DL102" s="882">
        <v>166</v>
      </c>
      <c r="DM102" s="838"/>
      <c r="DN102" s="838"/>
      <c r="DO102" s="838"/>
      <c r="DP102" s="883"/>
      <c r="DQ102" s="882">
        <v>17</v>
      </c>
      <c r="DR102" s="838"/>
      <c r="DS102" s="838"/>
      <c r="DT102" s="838"/>
      <c r="DU102" s="883"/>
      <c r="DV102" s="908"/>
      <c r="DW102" s="909"/>
      <c r="DX102" s="909"/>
      <c r="DY102" s="909"/>
      <c r="DZ102" s="91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3" t="s">
        <v>401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x14ac:dyDescent="0.15">
      <c r="A109" s="906"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287</v>
      </c>
      <c r="AG109" s="885"/>
      <c r="AH109" s="885"/>
      <c r="AI109" s="885"/>
      <c r="AJ109" s="886"/>
      <c r="AK109" s="884" t="s">
        <v>286</v>
      </c>
      <c r="AL109" s="885"/>
      <c r="AM109" s="885"/>
      <c r="AN109" s="885"/>
      <c r="AO109" s="886"/>
      <c r="AP109" s="884" t="s">
        <v>405</v>
      </c>
      <c r="AQ109" s="885"/>
      <c r="AR109" s="885"/>
      <c r="AS109" s="885"/>
      <c r="AT109" s="887"/>
      <c r="AU109" s="906"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287</v>
      </c>
      <c r="BW109" s="885"/>
      <c r="BX109" s="885"/>
      <c r="BY109" s="885"/>
      <c r="BZ109" s="886"/>
      <c r="CA109" s="884" t="s">
        <v>286</v>
      </c>
      <c r="CB109" s="885"/>
      <c r="CC109" s="885"/>
      <c r="CD109" s="885"/>
      <c r="CE109" s="886"/>
      <c r="CF109" s="907" t="s">
        <v>405</v>
      </c>
      <c r="CG109" s="907"/>
      <c r="CH109" s="907"/>
      <c r="CI109" s="907"/>
      <c r="CJ109" s="907"/>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287</v>
      </c>
      <c r="DM109" s="885"/>
      <c r="DN109" s="885"/>
      <c r="DO109" s="885"/>
      <c r="DP109" s="886"/>
      <c r="DQ109" s="884" t="s">
        <v>286</v>
      </c>
      <c r="DR109" s="885"/>
      <c r="DS109" s="885"/>
      <c r="DT109" s="885"/>
      <c r="DU109" s="886"/>
      <c r="DV109" s="884" t="s">
        <v>405</v>
      </c>
      <c r="DW109" s="885"/>
      <c r="DX109" s="885"/>
      <c r="DY109" s="885"/>
      <c r="DZ109" s="887"/>
    </row>
    <row r="110" spans="1:131" s="197"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2738427</v>
      </c>
      <c r="AB110" s="892"/>
      <c r="AC110" s="892"/>
      <c r="AD110" s="892"/>
      <c r="AE110" s="893"/>
      <c r="AF110" s="894">
        <v>2846272</v>
      </c>
      <c r="AG110" s="892"/>
      <c r="AH110" s="892"/>
      <c r="AI110" s="892"/>
      <c r="AJ110" s="893"/>
      <c r="AK110" s="894">
        <v>2891575</v>
      </c>
      <c r="AL110" s="892"/>
      <c r="AM110" s="892"/>
      <c r="AN110" s="892"/>
      <c r="AO110" s="893"/>
      <c r="AP110" s="895">
        <v>42</v>
      </c>
      <c r="AQ110" s="896"/>
      <c r="AR110" s="896"/>
      <c r="AS110" s="896"/>
      <c r="AT110" s="897"/>
      <c r="AU110" s="898" t="s">
        <v>61</v>
      </c>
      <c r="AV110" s="899"/>
      <c r="AW110" s="899"/>
      <c r="AX110" s="899"/>
      <c r="AY110" s="900"/>
      <c r="AZ110" s="942" t="s">
        <v>408</v>
      </c>
      <c r="BA110" s="889"/>
      <c r="BB110" s="889"/>
      <c r="BC110" s="889"/>
      <c r="BD110" s="889"/>
      <c r="BE110" s="889"/>
      <c r="BF110" s="889"/>
      <c r="BG110" s="889"/>
      <c r="BH110" s="889"/>
      <c r="BI110" s="889"/>
      <c r="BJ110" s="889"/>
      <c r="BK110" s="889"/>
      <c r="BL110" s="889"/>
      <c r="BM110" s="889"/>
      <c r="BN110" s="889"/>
      <c r="BO110" s="889"/>
      <c r="BP110" s="890"/>
      <c r="BQ110" s="928">
        <v>23307221</v>
      </c>
      <c r="BR110" s="929"/>
      <c r="BS110" s="929"/>
      <c r="BT110" s="929"/>
      <c r="BU110" s="929"/>
      <c r="BV110" s="929">
        <v>22456794</v>
      </c>
      <c r="BW110" s="929"/>
      <c r="BX110" s="929"/>
      <c r="BY110" s="929"/>
      <c r="BZ110" s="929"/>
      <c r="CA110" s="929">
        <v>20790581</v>
      </c>
      <c r="CB110" s="929"/>
      <c r="CC110" s="929"/>
      <c r="CD110" s="929"/>
      <c r="CE110" s="929"/>
      <c r="CF110" s="943">
        <v>302</v>
      </c>
      <c r="CG110" s="944"/>
      <c r="CH110" s="944"/>
      <c r="CI110" s="944"/>
      <c r="CJ110" s="944"/>
      <c r="CK110" s="945" t="s">
        <v>409</v>
      </c>
      <c r="CL110" s="946"/>
      <c r="CM110" s="925" t="s">
        <v>410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113</v>
      </c>
      <c r="DH110" s="929"/>
      <c r="DI110" s="929"/>
      <c r="DJ110" s="929"/>
      <c r="DK110" s="929"/>
      <c r="DL110" s="929" t="s">
        <v>113</v>
      </c>
      <c r="DM110" s="929"/>
      <c r="DN110" s="929"/>
      <c r="DO110" s="929"/>
      <c r="DP110" s="929"/>
      <c r="DQ110" s="929" t="s">
        <v>113</v>
      </c>
      <c r="DR110" s="929"/>
      <c r="DS110" s="929"/>
      <c r="DT110" s="929"/>
      <c r="DU110" s="929"/>
      <c r="DV110" s="930" t="s">
        <v>113</v>
      </c>
      <c r="DW110" s="930"/>
      <c r="DX110" s="930"/>
      <c r="DY110" s="930"/>
      <c r="DZ110" s="931"/>
    </row>
    <row r="111" spans="1:131" s="197" customFormat="1" ht="26.25" customHeight="1" x14ac:dyDescent="0.15">
      <c r="A111" s="932" t="s">
        <v>411</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113</v>
      </c>
      <c r="AB111" s="936"/>
      <c r="AC111" s="936"/>
      <c r="AD111" s="936"/>
      <c r="AE111" s="937"/>
      <c r="AF111" s="938" t="s">
        <v>113</v>
      </c>
      <c r="AG111" s="936"/>
      <c r="AH111" s="936"/>
      <c r="AI111" s="936"/>
      <c r="AJ111" s="937"/>
      <c r="AK111" s="938" t="s">
        <v>113</v>
      </c>
      <c r="AL111" s="936"/>
      <c r="AM111" s="936"/>
      <c r="AN111" s="936"/>
      <c r="AO111" s="937"/>
      <c r="AP111" s="939" t="s">
        <v>113</v>
      </c>
      <c r="AQ111" s="940"/>
      <c r="AR111" s="940"/>
      <c r="AS111" s="940"/>
      <c r="AT111" s="941"/>
      <c r="AU111" s="901"/>
      <c r="AV111" s="902"/>
      <c r="AW111" s="902"/>
      <c r="AX111" s="902"/>
      <c r="AY111" s="903"/>
      <c r="AZ111" s="951" t="s">
        <v>412</v>
      </c>
      <c r="BA111" s="952"/>
      <c r="BB111" s="952"/>
      <c r="BC111" s="952"/>
      <c r="BD111" s="952"/>
      <c r="BE111" s="952"/>
      <c r="BF111" s="952"/>
      <c r="BG111" s="952"/>
      <c r="BH111" s="952"/>
      <c r="BI111" s="952"/>
      <c r="BJ111" s="952"/>
      <c r="BK111" s="952"/>
      <c r="BL111" s="952"/>
      <c r="BM111" s="952"/>
      <c r="BN111" s="952"/>
      <c r="BO111" s="952"/>
      <c r="BP111" s="953"/>
      <c r="BQ111" s="921">
        <v>40262</v>
      </c>
      <c r="BR111" s="922"/>
      <c r="BS111" s="922"/>
      <c r="BT111" s="922"/>
      <c r="BU111" s="922"/>
      <c r="BV111" s="922">
        <v>26986</v>
      </c>
      <c r="BW111" s="922"/>
      <c r="BX111" s="922"/>
      <c r="BY111" s="922"/>
      <c r="BZ111" s="922"/>
      <c r="CA111" s="922">
        <v>15665</v>
      </c>
      <c r="CB111" s="922"/>
      <c r="CC111" s="922"/>
      <c r="CD111" s="922"/>
      <c r="CE111" s="922"/>
      <c r="CF111" s="916">
        <v>0.2</v>
      </c>
      <c r="CG111" s="917"/>
      <c r="CH111" s="917"/>
      <c r="CI111" s="917"/>
      <c r="CJ111" s="917"/>
      <c r="CK111" s="947"/>
      <c r="CL111" s="948"/>
      <c r="CM111" s="918" t="s">
        <v>413</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113</v>
      </c>
      <c r="DH111" s="922"/>
      <c r="DI111" s="922"/>
      <c r="DJ111" s="922"/>
      <c r="DK111" s="922"/>
      <c r="DL111" s="922" t="s">
        <v>113</v>
      </c>
      <c r="DM111" s="922"/>
      <c r="DN111" s="922"/>
      <c r="DO111" s="922"/>
      <c r="DP111" s="922"/>
      <c r="DQ111" s="922" t="s">
        <v>113</v>
      </c>
      <c r="DR111" s="922"/>
      <c r="DS111" s="922"/>
      <c r="DT111" s="922"/>
      <c r="DU111" s="922"/>
      <c r="DV111" s="923" t="s">
        <v>113</v>
      </c>
      <c r="DW111" s="923"/>
      <c r="DX111" s="923"/>
      <c r="DY111" s="923"/>
      <c r="DZ111" s="924"/>
    </row>
    <row r="112" spans="1:131" s="197" customFormat="1" ht="26.25" customHeight="1" x14ac:dyDescent="0.15">
      <c r="A112" s="954" t="s">
        <v>414</v>
      </c>
      <c r="B112" s="955"/>
      <c r="C112" s="952" t="s">
        <v>415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113</v>
      </c>
      <c r="AB112" s="961"/>
      <c r="AC112" s="961"/>
      <c r="AD112" s="961"/>
      <c r="AE112" s="962"/>
      <c r="AF112" s="963" t="s">
        <v>113</v>
      </c>
      <c r="AG112" s="961"/>
      <c r="AH112" s="961"/>
      <c r="AI112" s="961"/>
      <c r="AJ112" s="962"/>
      <c r="AK112" s="963" t="s">
        <v>113</v>
      </c>
      <c r="AL112" s="961"/>
      <c r="AM112" s="961"/>
      <c r="AN112" s="961"/>
      <c r="AO112" s="962"/>
      <c r="AP112" s="964" t="s">
        <v>113</v>
      </c>
      <c r="AQ112" s="965"/>
      <c r="AR112" s="965"/>
      <c r="AS112" s="965"/>
      <c r="AT112" s="966"/>
      <c r="AU112" s="901"/>
      <c r="AV112" s="902"/>
      <c r="AW112" s="902"/>
      <c r="AX112" s="902"/>
      <c r="AY112" s="903"/>
      <c r="AZ112" s="951" t="s">
        <v>416</v>
      </c>
      <c r="BA112" s="952"/>
      <c r="BB112" s="952"/>
      <c r="BC112" s="952"/>
      <c r="BD112" s="952"/>
      <c r="BE112" s="952"/>
      <c r="BF112" s="952"/>
      <c r="BG112" s="952"/>
      <c r="BH112" s="952"/>
      <c r="BI112" s="952"/>
      <c r="BJ112" s="952"/>
      <c r="BK112" s="952"/>
      <c r="BL112" s="952"/>
      <c r="BM112" s="952"/>
      <c r="BN112" s="952"/>
      <c r="BO112" s="952"/>
      <c r="BP112" s="953"/>
      <c r="BQ112" s="921">
        <v>10261959</v>
      </c>
      <c r="BR112" s="922"/>
      <c r="BS112" s="922"/>
      <c r="BT112" s="922"/>
      <c r="BU112" s="922"/>
      <c r="BV112" s="922">
        <v>10210474</v>
      </c>
      <c r="BW112" s="922"/>
      <c r="BX112" s="922"/>
      <c r="BY112" s="922"/>
      <c r="BZ112" s="922"/>
      <c r="CA112" s="922">
        <v>9926086</v>
      </c>
      <c r="CB112" s="922"/>
      <c r="CC112" s="922"/>
      <c r="CD112" s="922"/>
      <c r="CE112" s="922"/>
      <c r="CF112" s="916">
        <v>144.19999999999999</v>
      </c>
      <c r="CG112" s="917"/>
      <c r="CH112" s="917"/>
      <c r="CI112" s="917"/>
      <c r="CJ112" s="917"/>
      <c r="CK112" s="947"/>
      <c r="CL112" s="948"/>
      <c r="CM112" s="918" t="s">
        <v>417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113</v>
      </c>
      <c r="DH112" s="922"/>
      <c r="DI112" s="922"/>
      <c r="DJ112" s="922"/>
      <c r="DK112" s="922"/>
      <c r="DL112" s="922" t="s">
        <v>113</v>
      </c>
      <c r="DM112" s="922"/>
      <c r="DN112" s="922"/>
      <c r="DO112" s="922"/>
      <c r="DP112" s="922"/>
      <c r="DQ112" s="922" t="s">
        <v>113</v>
      </c>
      <c r="DR112" s="922"/>
      <c r="DS112" s="922"/>
      <c r="DT112" s="922"/>
      <c r="DU112" s="922"/>
      <c r="DV112" s="923" t="s">
        <v>113</v>
      </c>
      <c r="DW112" s="923"/>
      <c r="DX112" s="923"/>
      <c r="DY112" s="923"/>
      <c r="DZ112" s="924"/>
    </row>
    <row r="113" spans="1:130" s="197" customFormat="1" ht="26.25" customHeight="1" x14ac:dyDescent="0.15">
      <c r="A113" s="956"/>
      <c r="B113" s="957"/>
      <c r="C113" s="952" t="s">
        <v>418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936009</v>
      </c>
      <c r="AB113" s="936"/>
      <c r="AC113" s="936"/>
      <c r="AD113" s="936"/>
      <c r="AE113" s="937"/>
      <c r="AF113" s="938">
        <v>926189</v>
      </c>
      <c r="AG113" s="936"/>
      <c r="AH113" s="936"/>
      <c r="AI113" s="936"/>
      <c r="AJ113" s="937"/>
      <c r="AK113" s="938">
        <v>876669</v>
      </c>
      <c r="AL113" s="936"/>
      <c r="AM113" s="936"/>
      <c r="AN113" s="936"/>
      <c r="AO113" s="937"/>
      <c r="AP113" s="939">
        <v>12.7</v>
      </c>
      <c r="AQ113" s="940"/>
      <c r="AR113" s="940"/>
      <c r="AS113" s="940"/>
      <c r="AT113" s="941"/>
      <c r="AU113" s="901"/>
      <c r="AV113" s="902"/>
      <c r="AW113" s="902"/>
      <c r="AX113" s="902"/>
      <c r="AY113" s="903"/>
      <c r="AZ113" s="951" t="s">
        <v>419</v>
      </c>
      <c r="BA113" s="952"/>
      <c r="BB113" s="952"/>
      <c r="BC113" s="952"/>
      <c r="BD113" s="952"/>
      <c r="BE113" s="952"/>
      <c r="BF113" s="952"/>
      <c r="BG113" s="952"/>
      <c r="BH113" s="952"/>
      <c r="BI113" s="952"/>
      <c r="BJ113" s="952"/>
      <c r="BK113" s="952"/>
      <c r="BL113" s="952"/>
      <c r="BM113" s="952"/>
      <c r="BN113" s="952"/>
      <c r="BO113" s="952"/>
      <c r="BP113" s="953"/>
      <c r="BQ113" s="921">
        <v>40626</v>
      </c>
      <c r="BR113" s="922"/>
      <c r="BS113" s="922"/>
      <c r="BT113" s="922"/>
      <c r="BU113" s="922"/>
      <c r="BV113" s="922">
        <v>37250</v>
      </c>
      <c r="BW113" s="922"/>
      <c r="BX113" s="922"/>
      <c r="BY113" s="922"/>
      <c r="BZ113" s="922"/>
      <c r="CA113" s="922">
        <v>34653</v>
      </c>
      <c r="CB113" s="922"/>
      <c r="CC113" s="922"/>
      <c r="CD113" s="922"/>
      <c r="CE113" s="922"/>
      <c r="CF113" s="916">
        <v>0.5</v>
      </c>
      <c r="CG113" s="917"/>
      <c r="CH113" s="917"/>
      <c r="CI113" s="917"/>
      <c r="CJ113" s="917"/>
      <c r="CK113" s="947"/>
      <c r="CL113" s="948"/>
      <c r="CM113" s="918" t="s">
        <v>420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113</v>
      </c>
      <c r="DH113" s="961"/>
      <c r="DI113" s="961"/>
      <c r="DJ113" s="961"/>
      <c r="DK113" s="962"/>
      <c r="DL113" s="963" t="s">
        <v>113</v>
      </c>
      <c r="DM113" s="961"/>
      <c r="DN113" s="961"/>
      <c r="DO113" s="961"/>
      <c r="DP113" s="962"/>
      <c r="DQ113" s="963" t="s">
        <v>113</v>
      </c>
      <c r="DR113" s="961"/>
      <c r="DS113" s="961"/>
      <c r="DT113" s="961"/>
      <c r="DU113" s="962"/>
      <c r="DV113" s="964" t="s">
        <v>113</v>
      </c>
      <c r="DW113" s="965"/>
      <c r="DX113" s="965"/>
      <c r="DY113" s="965"/>
      <c r="DZ113" s="966"/>
    </row>
    <row r="114" spans="1:130" s="197" customFormat="1" ht="26.25" customHeight="1" x14ac:dyDescent="0.15">
      <c r="A114" s="956"/>
      <c r="B114" s="957"/>
      <c r="C114" s="952" t="s">
        <v>421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611</v>
      </c>
      <c r="AB114" s="961"/>
      <c r="AC114" s="961"/>
      <c r="AD114" s="961"/>
      <c r="AE114" s="962"/>
      <c r="AF114" s="963">
        <v>682</v>
      </c>
      <c r="AG114" s="961"/>
      <c r="AH114" s="961"/>
      <c r="AI114" s="961"/>
      <c r="AJ114" s="962"/>
      <c r="AK114" s="963">
        <v>941</v>
      </c>
      <c r="AL114" s="961"/>
      <c r="AM114" s="961"/>
      <c r="AN114" s="961"/>
      <c r="AO114" s="962"/>
      <c r="AP114" s="964">
        <v>0</v>
      </c>
      <c r="AQ114" s="965"/>
      <c r="AR114" s="965"/>
      <c r="AS114" s="965"/>
      <c r="AT114" s="966"/>
      <c r="AU114" s="901"/>
      <c r="AV114" s="902"/>
      <c r="AW114" s="902"/>
      <c r="AX114" s="902"/>
      <c r="AY114" s="903"/>
      <c r="AZ114" s="951" t="s">
        <v>422</v>
      </c>
      <c r="BA114" s="952"/>
      <c r="BB114" s="952"/>
      <c r="BC114" s="952"/>
      <c r="BD114" s="952"/>
      <c r="BE114" s="952"/>
      <c r="BF114" s="952"/>
      <c r="BG114" s="952"/>
      <c r="BH114" s="952"/>
      <c r="BI114" s="952"/>
      <c r="BJ114" s="952"/>
      <c r="BK114" s="952"/>
      <c r="BL114" s="952"/>
      <c r="BM114" s="952"/>
      <c r="BN114" s="952"/>
      <c r="BO114" s="952"/>
      <c r="BP114" s="953"/>
      <c r="BQ114" s="921">
        <v>3293273</v>
      </c>
      <c r="BR114" s="922"/>
      <c r="BS114" s="922"/>
      <c r="BT114" s="922"/>
      <c r="BU114" s="922"/>
      <c r="BV114" s="922">
        <v>3102732</v>
      </c>
      <c r="BW114" s="922"/>
      <c r="BX114" s="922"/>
      <c r="BY114" s="922"/>
      <c r="BZ114" s="922"/>
      <c r="CA114" s="922">
        <v>3052764</v>
      </c>
      <c r="CB114" s="922"/>
      <c r="CC114" s="922"/>
      <c r="CD114" s="922"/>
      <c r="CE114" s="922"/>
      <c r="CF114" s="916">
        <v>44.3</v>
      </c>
      <c r="CG114" s="917"/>
      <c r="CH114" s="917"/>
      <c r="CI114" s="917"/>
      <c r="CJ114" s="917"/>
      <c r="CK114" s="947"/>
      <c r="CL114" s="948"/>
      <c r="CM114" s="918" t="s">
        <v>423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113</v>
      </c>
      <c r="DH114" s="961"/>
      <c r="DI114" s="961"/>
      <c r="DJ114" s="961"/>
      <c r="DK114" s="962"/>
      <c r="DL114" s="963" t="s">
        <v>113</v>
      </c>
      <c r="DM114" s="961"/>
      <c r="DN114" s="961"/>
      <c r="DO114" s="961"/>
      <c r="DP114" s="962"/>
      <c r="DQ114" s="963" t="s">
        <v>113</v>
      </c>
      <c r="DR114" s="961"/>
      <c r="DS114" s="961"/>
      <c r="DT114" s="961"/>
      <c r="DU114" s="962"/>
      <c r="DV114" s="964" t="s">
        <v>113</v>
      </c>
      <c r="DW114" s="965"/>
      <c r="DX114" s="965"/>
      <c r="DY114" s="965"/>
      <c r="DZ114" s="966"/>
    </row>
    <row r="115" spans="1:130" s="197" customFormat="1" ht="26.25" customHeight="1" x14ac:dyDescent="0.15">
      <c r="A115" s="956"/>
      <c r="B115" s="957"/>
      <c r="C115" s="952" t="s">
        <v>424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9400</v>
      </c>
      <c r="AB115" s="936"/>
      <c r="AC115" s="936"/>
      <c r="AD115" s="936"/>
      <c r="AE115" s="937"/>
      <c r="AF115" s="938">
        <v>9532</v>
      </c>
      <c r="AG115" s="936"/>
      <c r="AH115" s="936"/>
      <c r="AI115" s="936"/>
      <c r="AJ115" s="937"/>
      <c r="AK115" s="938">
        <v>6927</v>
      </c>
      <c r="AL115" s="936"/>
      <c r="AM115" s="936"/>
      <c r="AN115" s="936"/>
      <c r="AO115" s="937"/>
      <c r="AP115" s="939">
        <v>0.1</v>
      </c>
      <c r="AQ115" s="940"/>
      <c r="AR115" s="940"/>
      <c r="AS115" s="940"/>
      <c r="AT115" s="941"/>
      <c r="AU115" s="901"/>
      <c r="AV115" s="902"/>
      <c r="AW115" s="902"/>
      <c r="AX115" s="902"/>
      <c r="AY115" s="903"/>
      <c r="AZ115" s="951" t="s">
        <v>425</v>
      </c>
      <c r="BA115" s="952"/>
      <c r="BB115" s="952"/>
      <c r="BC115" s="952"/>
      <c r="BD115" s="952"/>
      <c r="BE115" s="952"/>
      <c r="BF115" s="952"/>
      <c r="BG115" s="952"/>
      <c r="BH115" s="952"/>
      <c r="BI115" s="952"/>
      <c r="BJ115" s="952"/>
      <c r="BK115" s="952"/>
      <c r="BL115" s="952"/>
      <c r="BM115" s="952"/>
      <c r="BN115" s="952"/>
      <c r="BO115" s="952"/>
      <c r="BP115" s="953"/>
      <c r="BQ115" s="921">
        <v>18193</v>
      </c>
      <c r="BR115" s="922"/>
      <c r="BS115" s="922"/>
      <c r="BT115" s="922"/>
      <c r="BU115" s="922"/>
      <c r="BV115" s="922">
        <v>16787</v>
      </c>
      <c r="BW115" s="922"/>
      <c r="BX115" s="922"/>
      <c r="BY115" s="922"/>
      <c r="BZ115" s="922"/>
      <c r="CA115" s="922">
        <v>16622</v>
      </c>
      <c r="CB115" s="922"/>
      <c r="CC115" s="922"/>
      <c r="CD115" s="922"/>
      <c r="CE115" s="922"/>
      <c r="CF115" s="916">
        <v>0.2</v>
      </c>
      <c r="CG115" s="917"/>
      <c r="CH115" s="917"/>
      <c r="CI115" s="917"/>
      <c r="CJ115" s="917"/>
      <c r="CK115" s="947"/>
      <c r="CL115" s="948"/>
      <c r="CM115" s="951" t="s">
        <v>426</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113</v>
      </c>
      <c r="DH115" s="961"/>
      <c r="DI115" s="961"/>
      <c r="DJ115" s="961"/>
      <c r="DK115" s="962"/>
      <c r="DL115" s="963" t="s">
        <v>113</v>
      </c>
      <c r="DM115" s="961"/>
      <c r="DN115" s="961"/>
      <c r="DO115" s="961"/>
      <c r="DP115" s="962"/>
      <c r="DQ115" s="963" t="s">
        <v>113</v>
      </c>
      <c r="DR115" s="961"/>
      <c r="DS115" s="961"/>
      <c r="DT115" s="961"/>
      <c r="DU115" s="962"/>
      <c r="DV115" s="964" t="s">
        <v>113</v>
      </c>
      <c r="DW115" s="965"/>
      <c r="DX115" s="965"/>
      <c r="DY115" s="965"/>
      <c r="DZ115" s="966"/>
    </row>
    <row r="116" spans="1:130" s="197" customFormat="1" ht="26.25" customHeight="1" x14ac:dyDescent="0.15">
      <c r="A116" s="958"/>
      <c r="B116" s="959"/>
      <c r="C116" s="973" t="s">
        <v>427</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v>147</v>
      </c>
      <c r="AB116" s="961"/>
      <c r="AC116" s="961"/>
      <c r="AD116" s="961"/>
      <c r="AE116" s="962"/>
      <c r="AF116" s="963">
        <v>178</v>
      </c>
      <c r="AG116" s="961"/>
      <c r="AH116" s="961"/>
      <c r="AI116" s="961"/>
      <c r="AJ116" s="962"/>
      <c r="AK116" s="963">
        <v>69</v>
      </c>
      <c r="AL116" s="961"/>
      <c r="AM116" s="961"/>
      <c r="AN116" s="961"/>
      <c r="AO116" s="962"/>
      <c r="AP116" s="964">
        <v>0</v>
      </c>
      <c r="AQ116" s="965"/>
      <c r="AR116" s="965"/>
      <c r="AS116" s="965"/>
      <c r="AT116" s="966"/>
      <c r="AU116" s="901"/>
      <c r="AV116" s="902"/>
      <c r="AW116" s="902"/>
      <c r="AX116" s="902"/>
      <c r="AY116" s="903"/>
      <c r="AZ116" s="951" t="s">
        <v>428</v>
      </c>
      <c r="BA116" s="952"/>
      <c r="BB116" s="952"/>
      <c r="BC116" s="952"/>
      <c r="BD116" s="952"/>
      <c r="BE116" s="952"/>
      <c r="BF116" s="952"/>
      <c r="BG116" s="952"/>
      <c r="BH116" s="952"/>
      <c r="BI116" s="952"/>
      <c r="BJ116" s="952"/>
      <c r="BK116" s="952"/>
      <c r="BL116" s="952"/>
      <c r="BM116" s="952"/>
      <c r="BN116" s="952"/>
      <c r="BO116" s="952"/>
      <c r="BP116" s="953"/>
      <c r="BQ116" s="921" t="s">
        <v>113</v>
      </c>
      <c r="BR116" s="922"/>
      <c r="BS116" s="922"/>
      <c r="BT116" s="922"/>
      <c r="BU116" s="922"/>
      <c r="BV116" s="922" t="s">
        <v>113</v>
      </c>
      <c r="BW116" s="922"/>
      <c r="BX116" s="922"/>
      <c r="BY116" s="922"/>
      <c r="BZ116" s="922"/>
      <c r="CA116" s="922" t="s">
        <v>113</v>
      </c>
      <c r="CB116" s="922"/>
      <c r="CC116" s="922"/>
      <c r="CD116" s="922"/>
      <c r="CE116" s="922"/>
      <c r="CF116" s="916" t="s">
        <v>113</v>
      </c>
      <c r="CG116" s="917"/>
      <c r="CH116" s="917"/>
      <c r="CI116" s="917"/>
      <c r="CJ116" s="917"/>
      <c r="CK116" s="947"/>
      <c r="CL116" s="948"/>
      <c r="CM116" s="918" t="s">
        <v>429</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v>9320</v>
      </c>
      <c r="DH116" s="961"/>
      <c r="DI116" s="961"/>
      <c r="DJ116" s="961"/>
      <c r="DK116" s="962"/>
      <c r="DL116" s="963">
        <v>6061</v>
      </c>
      <c r="DM116" s="961"/>
      <c r="DN116" s="961"/>
      <c r="DO116" s="961"/>
      <c r="DP116" s="962"/>
      <c r="DQ116" s="963">
        <v>5051</v>
      </c>
      <c r="DR116" s="961"/>
      <c r="DS116" s="961"/>
      <c r="DT116" s="961"/>
      <c r="DU116" s="962"/>
      <c r="DV116" s="964">
        <v>0.1</v>
      </c>
      <c r="DW116" s="965"/>
      <c r="DX116" s="965"/>
      <c r="DY116" s="965"/>
      <c r="DZ116" s="966"/>
    </row>
    <row r="117" spans="1:130" s="197" customFormat="1" ht="26.25" customHeight="1" x14ac:dyDescent="0.15">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430</v>
      </c>
      <c r="Z117" s="886"/>
      <c r="AA117" s="998">
        <v>3684594</v>
      </c>
      <c r="AB117" s="968"/>
      <c r="AC117" s="968"/>
      <c r="AD117" s="968"/>
      <c r="AE117" s="969"/>
      <c r="AF117" s="967">
        <v>3782853</v>
      </c>
      <c r="AG117" s="968"/>
      <c r="AH117" s="968"/>
      <c r="AI117" s="968"/>
      <c r="AJ117" s="969"/>
      <c r="AK117" s="967">
        <v>3776181</v>
      </c>
      <c r="AL117" s="968"/>
      <c r="AM117" s="968"/>
      <c r="AN117" s="968"/>
      <c r="AO117" s="969"/>
      <c r="AP117" s="970"/>
      <c r="AQ117" s="971"/>
      <c r="AR117" s="971"/>
      <c r="AS117" s="971"/>
      <c r="AT117" s="972"/>
      <c r="AU117" s="901"/>
      <c r="AV117" s="902"/>
      <c r="AW117" s="902"/>
      <c r="AX117" s="902"/>
      <c r="AY117" s="903"/>
      <c r="AZ117" s="997" t="s">
        <v>431</v>
      </c>
      <c r="BA117" s="973"/>
      <c r="BB117" s="973"/>
      <c r="BC117" s="973"/>
      <c r="BD117" s="973"/>
      <c r="BE117" s="973"/>
      <c r="BF117" s="973"/>
      <c r="BG117" s="973"/>
      <c r="BH117" s="973"/>
      <c r="BI117" s="973"/>
      <c r="BJ117" s="973"/>
      <c r="BK117" s="973"/>
      <c r="BL117" s="973"/>
      <c r="BM117" s="973"/>
      <c r="BN117" s="973"/>
      <c r="BO117" s="973"/>
      <c r="BP117" s="974"/>
      <c r="BQ117" s="987" t="s">
        <v>113</v>
      </c>
      <c r="BR117" s="988"/>
      <c r="BS117" s="988"/>
      <c r="BT117" s="988"/>
      <c r="BU117" s="988"/>
      <c r="BV117" s="988" t="s">
        <v>113</v>
      </c>
      <c r="BW117" s="988"/>
      <c r="BX117" s="988"/>
      <c r="BY117" s="988"/>
      <c r="BZ117" s="988"/>
      <c r="CA117" s="988" t="s">
        <v>113</v>
      </c>
      <c r="CB117" s="988"/>
      <c r="CC117" s="988"/>
      <c r="CD117" s="988"/>
      <c r="CE117" s="988"/>
      <c r="CF117" s="916" t="s">
        <v>113</v>
      </c>
      <c r="CG117" s="917"/>
      <c r="CH117" s="917"/>
      <c r="CI117" s="917"/>
      <c r="CJ117" s="917"/>
      <c r="CK117" s="947"/>
      <c r="CL117" s="948"/>
      <c r="CM117" s="918" t="s">
        <v>432</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113</v>
      </c>
      <c r="DH117" s="961"/>
      <c r="DI117" s="961"/>
      <c r="DJ117" s="961"/>
      <c r="DK117" s="962"/>
      <c r="DL117" s="963" t="s">
        <v>113</v>
      </c>
      <c r="DM117" s="961"/>
      <c r="DN117" s="961"/>
      <c r="DO117" s="961"/>
      <c r="DP117" s="962"/>
      <c r="DQ117" s="963" t="s">
        <v>113</v>
      </c>
      <c r="DR117" s="961"/>
      <c r="DS117" s="961"/>
      <c r="DT117" s="961"/>
      <c r="DU117" s="962"/>
      <c r="DV117" s="964" t="s">
        <v>113</v>
      </c>
      <c r="DW117" s="965"/>
      <c r="DX117" s="965"/>
      <c r="DY117" s="965"/>
      <c r="DZ117" s="966"/>
    </row>
    <row r="118" spans="1:130" s="197" customFormat="1" ht="26.25" customHeight="1" x14ac:dyDescent="0.15">
      <c r="A118" s="906"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287</v>
      </c>
      <c r="AG118" s="885"/>
      <c r="AH118" s="885"/>
      <c r="AI118" s="885"/>
      <c r="AJ118" s="886"/>
      <c r="AK118" s="884" t="s">
        <v>286</v>
      </c>
      <c r="AL118" s="885"/>
      <c r="AM118" s="885"/>
      <c r="AN118" s="885"/>
      <c r="AO118" s="886"/>
      <c r="AP118" s="992" t="s">
        <v>405</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433</v>
      </c>
      <c r="BP118" s="996"/>
      <c r="BQ118" s="987">
        <v>36961534</v>
      </c>
      <c r="BR118" s="988"/>
      <c r="BS118" s="988"/>
      <c r="BT118" s="988"/>
      <c r="BU118" s="988"/>
      <c r="BV118" s="988">
        <v>35851023</v>
      </c>
      <c r="BW118" s="988"/>
      <c r="BX118" s="988"/>
      <c r="BY118" s="988"/>
      <c r="BZ118" s="988"/>
      <c r="CA118" s="988">
        <v>33836371</v>
      </c>
      <c r="CB118" s="988"/>
      <c r="CC118" s="988"/>
      <c r="CD118" s="988"/>
      <c r="CE118" s="988"/>
      <c r="CF118" s="989"/>
      <c r="CG118" s="990"/>
      <c r="CH118" s="990"/>
      <c r="CI118" s="990"/>
      <c r="CJ118" s="991"/>
      <c r="CK118" s="947"/>
      <c r="CL118" s="948"/>
      <c r="CM118" s="918" t="s">
        <v>434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113</v>
      </c>
      <c r="DH118" s="961"/>
      <c r="DI118" s="961"/>
      <c r="DJ118" s="961"/>
      <c r="DK118" s="962"/>
      <c r="DL118" s="963" t="s">
        <v>113</v>
      </c>
      <c r="DM118" s="961"/>
      <c r="DN118" s="961"/>
      <c r="DO118" s="961"/>
      <c r="DP118" s="962"/>
      <c r="DQ118" s="963" t="s">
        <v>113</v>
      </c>
      <c r="DR118" s="961"/>
      <c r="DS118" s="961"/>
      <c r="DT118" s="961"/>
      <c r="DU118" s="962"/>
      <c r="DV118" s="964" t="s">
        <v>113</v>
      </c>
      <c r="DW118" s="965"/>
      <c r="DX118" s="965"/>
      <c r="DY118" s="965"/>
      <c r="DZ118" s="966"/>
    </row>
    <row r="119" spans="1:130" s="197" customFormat="1" ht="26.25" customHeight="1" x14ac:dyDescent="0.15">
      <c r="A119" s="976" t="s">
        <v>409</v>
      </c>
      <c r="B119" s="946"/>
      <c r="C119" s="925" t="s">
        <v>410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79" t="s">
        <v>435</v>
      </c>
      <c r="AV119" s="980"/>
      <c r="AW119" s="980"/>
      <c r="AX119" s="980"/>
      <c r="AY119" s="981"/>
      <c r="AZ119" s="942" t="s">
        <v>436</v>
      </c>
      <c r="BA119" s="889"/>
      <c r="BB119" s="889"/>
      <c r="BC119" s="889"/>
      <c r="BD119" s="889"/>
      <c r="BE119" s="889"/>
      <c r="BF119" s="889"/>
      <c r="BG119" s="889"/>
      <c r="BH119" s="889"/>
      <c r="BI119" s="889"/>
      <c r="BJ119" s="889"/>
      <c r="BK119" s="889"/>
      <c r="BL119" s="889"/>
      <c r="BM119" s="889"/>
      <c r="BN119" s="889"/>
      <c r="BO119" s="889"/>
      <c r="BP119" s="890"/>
      <c r="BQ119" s="928">
        <v>1390506</v>
      </c>
      <c r="BR119" s="929"/>
      <c r="BS119" s="929"/>
      <c r="BT119" s="929"/>
      <c r="BU119" s="929"/>
      <c r="BV119" s="929">
        <v>1897636</v>
      </c>
      <c r="BW119" s="929"/>
      <c r="BX119" s="929"/>
      <c r="BY119" s="929"/>
      <c r="BZ119" s="929"/>
      <c r="CA119" s="929">
        <v>2024781</v>
      </c>
      <c r="CB119" s="929"/>
      <c r="CC119" s="929"/>
      <c r="CD119" s="929"/>
      <c r="CE119" s="929"/>
      <c r="CF119" s="943">
        <v>29.4</v>
      </c>
      <c r="CG119" s="944"/>
      <c r="CH119" s="944"/>
      <c r="CI119" s="944"/>
      <c r="CJ119" s="944"/>
      <c r="CK119" s="949"/>
      <c r="CL119" s="950"/>
      <c r="CM119" s="1006" t="s">
        <v>437</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30942</v>
      </c>
      <c r="DH119" s="1000"/>
      <c r="DI119" s="1000"/>
      <c r="DJ119" s="1000"/>
      <c r="DK119" s="1001"/>
      <c r="DL119" s="1002">
        <v>20925</v>
      </c>
      <c r="DM119" s="1000"/>
      <c r="DN119" s="1000"/>
      <c r="DO119" s="1000"/>
      <c r="DP119" s="1001"/>
      <c r="DQ119" s="1002">
        <v>10614</v>
      </c>
      <c r="DR119" s="1000"/>
      <c r="DS119" s="1000"/>
      <c r="DT119" s="1000"/>
      <c r="DU119" s="1001"/>
      <c r="DV119" s="1003">
        <v>0.2</v>
      </c>
      <c r="DW119" s="1004"/>
      <c r="DX119" s="1004"/>
      <c r="DY119" s="1004"/>
      <c r="DZ119" s="1005"/>
    </row>
    <row r="120" spans="1:130" s="197" customFormat="1" ht="26.25" customHeight="1" x14ac:dyDescent="0.15">
      <c r="A120" s="977"/>
      <c r="B120" s="948"/>
      <c r="C120" s="918" t="s">
        <v>413</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113</v>
      </c>
      <c r="AB120" s="961"/>
      <c r="AC120" s="961"/>
      <c r="AD120" s="961"/>
      <c r="AE120" s="962"/>
      <c r="AF120" s="963" t="s">
        <v>113</v>
      </c>
      <c r="AG120" s="961"/>
      <c r="AH120" s="961"/>
      <c r="AI120" s="961"/>
      <c r="AJ120" s="962"/>
      <c r="AK120" s="963" t="s">
        <v>113</v>
      </c>
      <c r="AL120" s="961"/>
      <c r="AM120" s="961"/>
      <c r="AN120" s="961"/>
      <c r="AO120" s="962"/>
      <c r="AP120" s="964" t="s">
        <v>113</v>
      </c>
      <c r="AQ120" s="965"/>
      <c r="AR120" s="965"/>
      <c r="AS120" s="965"/>
      <c r="AT120" s="966"/>
      <c r="AU120" s="982"/>
      <c r="AV120" s="983"/>
      <c r="AW120" s="983"/>
      <c r="AX120" s="983"/>
      <c r="AY120" s="984"/>
      <c r="AZ120" s="951" t="s">
        <v>438</v>
      </c>
      <c r="BA120" s="952"/>
      <c r="BB120" s="952"/>
      <c r="BC120" s="952"/>
      <c r="BD120" s="952"/>
      <c r="BE120" s="952"/>
      <c r="BF120" s="952"/>
      <c r="BG120" s="952"/>
      <c r="BH120" s="952"/>
      <c r="BI120" s="952"/>
      <c r="BJ120" s="952"/>
      <c r="BK120" s="952"/>
      <c r="BL120" s="952"/>
      <c r="BM120" s="952"/>
      <c r="BN120" s="952"/>
      <c r="BO120" s="952"/>
      <c r="BP120" s="953"/>
      <c r="BQ120" s="921">
        <v>485515</v>
      </c>
      <c r="BR120" s="922"/>
      <c r="BS120" s="922"/>
      <c r="BT120" s="922"/>
      <c r="BU120" s="922"/>
      <c r="BV120" s="922">
        <v>375626</v>
      </c>
      <c r="BW120" s="922"/>
      <c r="BX120" s="922"/>
      <c r="BY120" s="922"/>
      <c r="BZ120" s="922"/>
      <c r="CA120" s="922">
        <v>301748</v>
      </c>
      <c r="CB120" s="922"/>
      <c r="CC120" s="922"/>
      <c r="CD120" s="922"/>
      <c r="CE120" s="922"/>
      <c r="CF120" s="916">
        <v>4.4000000000000004</v>
      </c>
      <c r="CG120" s="917"/>
      <c r="CH120" s="917"/>
      <c r="CI120" s="917"/>
      <c r="CJ120" s="917"/>
      <c r="CK120" s="1015" t="s">
        <v>439</v>
      </c>
      <c r="CL120" s="1016"/>
      <c r="CM120" s="1016"/>
      <c r="CN120" s="1016"/>
      <c r="CO120" s="1017"/>
      <c r="CP120" s="1023" t="s">
        <v>389</v>
      </c>
      <c r="CQ120" s="1024"/>
      <c r="CR120" s="1024"/>
      <c r="CS120" s="1024"/>
      <c r="CT120" s="1024"/>
      <c r="CU120" s="1024"/>
      <c r="CV120" s="1024"/>
      <c r="CW120" s="1024"/>
      <c r="CX120" s="1024"/>
      <c r="CY120" s="1024"/>
      <c r="CZ120" s="1024"/>
      <c r="DA120" s="1024"/>
      <c r="DB120" s="1024"/>
      <c r="DC120" s="1024"/>
      <c r="DD120" s="1024"/>
      <c r="DE120" s="1024"/>
      <c r="DF120" s="1025"/>
      <c r="DG120" s="928">
        <v>6779673</v>
      </c>
      <c r="DH120" s="929"/>
      <c r="DI120" s="929"/>
      <c r="DJ120" s="929"/>
      <c r="DK120" s="929"/>
      <c r="DL120" s="929">
        <v>6268713</v>
      </c>
      <c r="DM120" s="929"/>
      <c r="DN120" s="929"/>
      <c r="DO120" s="929"/>
      <c r="DP120" s="929"/>
      <c r="DQ120" s="929">
        <v>5819334</v>
      </c>
      <c r="DR120" s="929"/>
      <c r="DS120" s="929"/>
      <c r="DT120" s="929"/>
      <c r="DU120" s="929"/>
      <c r="DV120" s="930">
        <v>84.5</v>
      </c>
      <c r="DW120" s="930"/>
      <c r="DX120" s="930"/>
      <c r="DY120" s="930"/>
      <c r="DZ120" s="931"/>
    </row>
    <row r="121" spans="1:130" s="197" customFormat="1" ht="26.25" customHeight="1" x14ac:dyDescent="0.15">
      <c r="A121" s="977"/>
      <c r="B121" s="948"/>
      <c r="C121" s="1012" t="s">
        <v>440</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113</v>
      </c>
      <c r="AB121" s="961"/>
      <c r="AC121" s="961"/>
      <c r="AD121" s="961"/>
      <c r="AE121" s="962"/>
      <c r="AF121" s="963" t="s">
        <v>113</v>
      </c>
      <c r="AG121" s="961"/>
      <c r="AH121" s="961"/>
      <c r="AI121" s="961"/>
      <c r="AJ121" s="962"/>
      <c r="AK121" s="963" t="s">
        <v>113</v>
      </c>
      <c r="AL121" s="961"/>
      <c r="AM121" s="961"/>
      <c r="AN121" s="961"/>
      <c r="AO121" s="962"/>
      <c r="AP121" s="964" t="s">
        <v>113</v>
      </c>
      <c r="AQ121" s="965"/>
      <c r="AR121" s="965"/>
      <c r="AS121" s="965"/>
      <c r="AT121" s="966"/>
      <c r="AU121" s="982"/>
      <c r="AV121" s="983"/>
      <c r="AW121" s="983"/>
      <c r="AX121" s="983"/>
      <c r="AY121" s="984"/>
      <c r="AZ121" s="997" t="s">
        <v>441</v>
      </c>
      <c r="BA121" s="973"/>
      <c r="BB121" s="973"/>
      <c r="BC121" s="973"/>
      <c r="BD121" s="973"/>
      <c r="BE121" s="973"/>
      <c r="BF121" s="973"/>
      <c r="BG121" s="973"/>
      <c r="BH121" s="973"/>
      <c r="BI121" s="973"/>
      <c r="BJ121" s="973"/>
      <c r="BK121" s="973"/>
      <c r="BL121" s="973"/>
      <c r="BM121" s="973"/>
      <c r="BN121" s="973"/>
      <c r="BO121" s="973"/>
      <c r="BP121" s="974"/>
      <c r="BQ121" s="987">
        <v>22193586</v>
      </c>
      <c r="BR121" s="988"/>
      <c r="BS121" s="988"/>
      <c r="BT121" s="988"/>
      <c r="BU121" s="988"/>
      <c r="BV121" s="988">
        <v>21331721</v>
      </c>
      <c r="BW121" s="988"/>
      <c r="BX121" s="988"/>
      <c r="BY121" s="988"/>
      <c r="BZ121" s="988"/>
      <c r="CA121" s="988">
        <v>20907811</v>
      </c>
      <c r="CB121" s="988"/>
      <c r="CC121" s="988"/>
      <c r="CD121" s="988"/>
      <c r="CE121" s="988"/>
      <c r="CF121" s="1026">
        <v>303.7</v>
      </c>
      <c r="CG121" s="1027"/>
      <c r="CH121" s="1027"/>
      <c r="CI121" s="1027"/>
      <c r="CJ121" s="1027"/>
      <c r="CK121" s="1018"/>
      <c r="CL121" s="1019"/>
      <c r="CM121" s="1019"/>
      <c r="CN121" s="1019"/>
      <c r="CO121" s="1020"/>
      <c r="CP121" s="1009" t="s">
        <v>387</v>
      </c>
      <c r="CQ121" s="1010"/>
      <c r="CR121" s="1010"/>
      <c r="CS121" s="1010"/>
      <c r="CT121" s="1010"/>
      <c r="CU121" s="1010"/>
      <c r="CV121" s="1010"/>
      <c r="CW121" s="1010"/>
      <c r="CX121" s="1010"/>
      <c r="CY121" s="1010"/>
      <c r="CZ121" s="1010"/>
      <c r="DA121" s="1010"/>
      <c r="DB121" s="1010"/>
      <c r="DC121" s="1010"/>
      <c r="DD121" s="1010"/>
      <c r="DE121" s="1010"/>
      <c r="DF121" s="1011"/>
      <c r="DG121" s="921">
        <v>3216062</v>
      </c>
      <c r="DH121" s="922"/>
      <c r="DI121" s="922"/>
      <c r="DJ121" s="922"/>
      <c r="DK121" s="922"/>
      <c r="DL121" s="922">
        <v>3695723</v>
      </c>
      <c r="DM121" s="922"/>
      <c r="DN121" s="922"/>
      <c r="DO121" s="922"/>
      <c r="DP121" s="922"/>
      <c r="DQ121" s="922">
        <v>4074288</v>
      </c>
      <c r="DR121" s="922"/>
      <c r="DS121" s="922"/>
      <c r="DT121" s="922"/>
      <c r="DU121" s="922"/>
      <c r="DV121" s="923">
        <v>59.2</v>
      </c>
      <c r="DW121" s="923"/>
      <c r="DX121" s="923"/>
      <c r="DY121" s="923"/>
      <c r="DZ121" s="924"/>
    </row>
    <row r="122" spans="1:130" s="197" customFormat="1" ht="26.25" customHeight="1" x14ac:dyDescent="0.15">
      <c r="A122" s="977"/>
      <c r="B122" s="948"/>
      <c r="C122" s="918" t="s">
        <v>423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113</v>
      </c>
      <c r="AB122" s="961"/>
      <c r="AC122" s="961"/>
      <c r="AD122" s="961"/>
      <c r="AE122" s="962"/>
      <c r="AF122" s="963" t="s">
        <v>113</v>
      </c>
      <c r="AG122" s="961"/>
      <c r="AH122" s="961"/>
      <c r="AI122" s="961"/>
      <c r="AJ122" s="962"/>
      <c r="AK122" s="963" t="s">
        <v>113</v>
      </c>
      <c r="AL122" s="961"/>
      <c r="AM122" s="961"/>
      <c r="AN122" s="961"/>
      <c r="AO122" s="962"/>
      <c r="AP122" s="964" t="s">
        <v>113</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442</v>
      </c>
      <c r="BP122" s="996"/>
      <c r="BQ122" s="1036">
        <v>24069607</v>
      </c>
      <c r="BR122" s="1037"/>
      <c r="BS122" s="1037"/>
      <c r="BT122" s="1037"/>
      <c r="BU122" s="1037"/>
      <c r="BV122" s="1037">
        <v>23604983</v>
      </c>
      <c r="BW122" s="1037"/>
      <c r="BX122" s="1037"/>
      <c r="BY122" s="1037"/>
      <c r="BZ122" s="1037"/>
      <c r="CA122" s="1037">
        <v>23234340</v>
      </c>
      <c r="CB122" s="1037"/>
      <c r="CC122" s="1037"/>
      <c r="CD122" s="1037"/>
      <c r="CE122" s="1037"/>
      <c r="CF122" s="989"/>
      <c r="CG122" s="990"/>
      <c r="CH122" s="990"/>
      <c r="CI122" s="990"/>
      <c r="CJ122" s="991"/>
      <c r="CK122" s="1018"/>
      <c r="CL122" s="1019"/>
      <c r="CM122" s="1019"/>
      <c r="CN122" s="1019"/>
      <c r="CO122" s="1020"/>
      <c r="CP122" s="1009" t="s">
        <v>385</v>
      </c>
      <c r="CQ122" s="1010"/>
      <c r="CR122" s="1010"/>
      <c r="CS122" s="1010"/>
      <c r="CT122" s="1010"/>
      <c r="CU122" s="1010"/>
      <c r="CV122" s="1010"/>
      <c r="CW122" s="1010"/>
      <c r="CX122" s="1010"/>
      <c r="CY122" s="1010"/>
      <c r="CZ122" s="1010"/>
      <c r="DA122" s="1010"/>
      <c r="DB122" s="1010"/>
      <c r="DC122" s="1010"/>
      <c r="DD122" s="1010"/>
      <c r="DE122" s="1010"/>
      <c r="DF122" s="1011"/>
      <c r="DG122" s="921">
        <v>266224</v>
      </c>
      <c r="DH122" s="922"/>
      <c r="DI122" s="922"/>
      <c r="DJ122" s="922"/>
      <c r="DK122" s="922"/>
      <c r="DL122" s="922">
        <v>246038</v>
      </c>
      <c r="DM122" s="922"/>
      <c r="DN122" s="922"/>
      <c r="DO122" s="922"/>
      <c r="DP122" s="922"/>
      <c r="DQ122" s="922">
        <v>32464</v>
      </c>
      <c r="DR122" s="922"/>
      <c r="DS122" s="922"/>
      <c r="DT122" s="922"/>
      <c r="DU122" s="922"/>
      <c r="DV122" s="923">
        <v>0.5</v>
      </c>
      <c r="DW122" s="923"/>
      <c r="DX122" s="923"/>
      <c r="DY122" s="923"/>
      <c r="DZ122" s="924"/>
    </row>
    <row r="123" spans="1:130" s="197" customFormat="1" ht="26.25" customHeight="1" thickBot="1" x14ac:dyDescent="0.2">
      <c r="A123" s="977"/>
      <c r="B123" s="948"/>
      <c r="C123" s="918" t="s">
        <v>429</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v>3259</v>
      </c>
      <c r="AB123" s="961"/>
      <c r="AC123" s="961"/>
      <c r="AD123" s="961"/>
      <c r="AE123" s="962"/>
      <c r="AF123" s="963">
        <v>3259</v>
      </c>
      <c r="AG123" s="961"/>
      <c r="AH123" s="961"/>
      <c r="AI123" s="961"/>
      <c r="AJ123" s="962"/>
      <c r="AK123" s="963">
        <v>1010</v>
      </c>
      <c r="AL123" s="961"/>
      <c r="AM123" s="961"/>
      <c r="AN123" s="961"/>
      <c r="AO123" s="962"/>
      <c r="AP123" s="964">
        <v>0</v>
      </c>
      <c r="AQ123" s="965"/>
      <c r="AR123" s="965"/>
      <c r="AS123" s="965"/>
      <c r="AT123" s="966"/>
      <c r="AU123" s="1033" t="s">
        <v>443</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181.2</v>
      </c>
      <c r="BR123" s="1029"/>
      <c r="BS123" s="1029"/>
      <c r="BT123" s="1029"/>
      <c r="BU123" s="1029"/>
      <c r="BV123" s="1029">
        <v>172.4</v>
      </c>
      <c r="BW123" s="1029"/>
      <c r="BX123" s="1029"/>
      <c r="BY123" s="1029"/>
      <c r="BZ123" s="1029"/>
      <c r="CA123" s="1029">
        <v>154</v>
      </c>
      <c r="CB123" s="1029"/>
      <c r="CC123" s="1029"/>
      <c r="CD123" s="1029"/>
      <c r="CE123" s="1029"/>
      <c r="CF123" s="1030"/>
      <c r="CG123" s="1031"/>
      <c r="CH123" s="1031"/>
      <c r="CI123" s="1031"/>
      <c r="CJ123" s="1032"/>
      <c r="CK123" s="1018"/>
      <c r="CL123" s="1019"/>
      <c r="CM123" s="1019"/>
      <c r="CN123" s="1019"/>
      <c r="CO123" s="1020"/>
      <c r="CP123" s="1009"/>
      <c r="CQ123" s="1010"/>
      <c r="CR123" s="1010"/>
      <c r="CS123" s="1010"/>
      <c r="CT123" s="1010"/>
      <c r="CU123" s="1010"/>
      <c r="CV123" s="1010"/>
      <c r="CW123" s="1010"/>
      <c r="CX123" s="1010"/>
      <c r="CY123" s="1010"/>
      <c r="CZ123" s="1010"/>
      <c r="DA123" s="1010"/>
      <c r="DB123" s="1010"/>
      <c r="DC123" s="1010"/>
      <c r="DD123" s="1010"/>
      <c r="DE123" s="1010"/>
      <c r="DF123" s="1011"/>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197" customFormat="1" ht="26.25" customHeight="1" x14ac:dyDescent="0.15">
      <c r="A124" s="977"/>
      <c r="B124" s="948"/>
      <c r="C124" s="918" t="s">
        <v>432</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113</v>
      </c>
      <c r="AB124" s="961"/>
      <c r="AC124" s="961"/>
      <c r="AD124" s="961"/>
      <c r="AE124" s="962"/>
      <c r="AF124" s="963" t="s">
        <v>113</v>
      </c>
      <c r="AG124" s="961"/>
      <c r="AH124" s="961"/>
      <c r="AI124" s="961"/>
      <c r="AJ124" s="962"/>
      <c r="AK124" s="963" t="s">
        <v>113</v>
      </c>
      <c r="AL124" s="961"/>
      <c r="AM124" s="961"/>
      <c r="AN124" s="961"/>
      <c r="AO124" s="962"/>
      <c r="AP124" s="964" t="s">
        <v>113</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444</v>
      </c>
      <c r="CQ124" s="1010"/>
      <c r="CR124" s="1010"/>
      <c r="CS124" s="1010"/>
      <c r="CT124" s="1010"/>
      <c r="CU124" s="1010"/>
      <c r="CV124" s="1010"/>
      <c r="CW124" s="1010"/>
      <c r="CX124" s="1010"/>
      <c r="CY124" s="1010"/>
      <c r="CZ124" s="1010"/>
      <c r="DA124" s="1010"/>
      <c r="DB124" s="1010"/>
      <c r="DC124" s="1010"/>
      <c r="DD124" s="1010"/>
      <c r="DE124" s="1010"/>
      <c r="DF124" s="1011"/>
      <c r="DG124" s="999" t="s">
        <v>113</v>
      </c>
      <c r="DH124" s="1000"/>
      <c r="DI124" s="1000"/>
      <c r="DJ124" s="1000"/>
      <c r="DK124" s="1001"/>
      <c r="DL124" s="1002" t="s">
        <v>113</v>
      </c>
      <c r="DM124" s="1000"/>
      <c r="DN124" s="1000"/>
      <c r="DO124" s="1000"/>
      <c r="DP124" s="1001"/>
      <c r="DQ124" s="1002" t="s">
        <v>113</v>
      </c>
      <c r="DR124" s="1000"/>
      <c r="DS124" s="1000"/>
      <c r="DT124" s="1000"/>
      <c r="DU124" s="1001"/>
      <c r="DV124" s="1003" t="s">
        <v>113</v>
      </c>
      <c r="DW124" s="1004"/>
      <c r="DX124" s="1004"/>
      <c r="DY124" s="1004"/>
      <c r="DZ124" s="1005"/>
    </row>
    <row r="125" spans="1:130" s="197" customFormat="1" ht="26.25" customHeight="1" thickBot="1" x14ac:dyDescent="0.2">
      <c r="A125" s="977"/>
      <c r="B125" s="948"/>
      <c r="C125" s="918" t="s">
        <v>434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113</v>
      </c>
      <c r="AB125" s="961"/>
      <c r="AC125" s="961"/>
      <c r="AD125" s="961"/>
      <c r="AE125" s="962"/>
      <c r="AF125" s="963" t="s">
        <v>113</v>
      </c>
      <c r="AG125" s="961"/>
      <c r="AH125" s="961"/>
      <c r="AI125" s="961"/>
      <c r="AJ125" s="962"/>
      <c r="AK125" s="963" t="s">
        <v>113</v>
      </c>
      <c r="AL125" s="961"/>
      <c r="AM125" s="961"/>
      <c r="AN125" s="961"/>
      <c r="AO125" s="962"/>
      <c r="AP125" s="964" t="s">
        <v>113</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445</v>
      </c>
      <c r="CL125" s="1016"/>
      <c r="CM125" s="1016"/>
      <c r="CN125" s="1016"/>
      <c r="CO125" s="1017"/>
      <c r="CP125" s="942" t="s">
        <v>446</v>
      </c>
      <c r="CQ125" s="889"/>
      <c r="CR125" s="889"/>
      <c r="CS125" s="889"/>
      <c r="CT125" s="889"/>
      <c r="CU125" s="889"/>
      <c r="CV125" s="889"/>
      <c r="CW125" s="889"/>
      <c r="CX125" s="889"/>
      <c r="CY125" s="889"/>
      <c r="CZ125" s="889"/>
      <c r="DA125" s="889"/>
      <c r="DB125" s="889"/>
      <c r="DC125" s="889"/>
      <c r="DD125" s="889"/>
      <c r="DE125" s="889"/>
      <c r="DF125" s="890"/>
      <c r="DG125" s="928" t="s">
        <v>113</v>
      </c>
      <c r="DH125" s="929"/>
      <c r="DI125" s="929"/>
      <c r="DJ125" s="929"/>
      <c r="DK125" s="929"/>
      <c r="DL125" s="929" t="s">
        <v>113</v>
      </c>
      <c r="DM125" s="929"/>
      <c r="DN125" s="929"/>
      <c r="DO125" s="929"/>
      <c r="DP125" s="929"/>
      <c r="DQ125" s="929" t="s">
        <v>113</v>
      </c>
      <c r="DR125" s="929"/>
      <c r="DS125" s="929"/>
      <c r="DT125" s="929"/>
      <c r="DU125" s="929"/>
      <c r="DV125" s="930" t="s">
        <v>113</v>
      </c>
      <c r="DW125" s="930"/>
      <c r="DX125" s="930"/>
      <c r="DY125" s="930"/>
      <c r="DZ125" s="931"/>
    </row>
    <row r="126" spans="1:130" s="197" customFormat="1" ht="26.25" customHeight="1" x14ac:dyDescent="0.15">
      <c r="A126" s="977"/>
      <c r="B126" s="948"/>
      <c r="C126" s="918" t="s">
        <v>437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5165</v>
      </c>
      <c r="AB126" s="961"/>
      <c r="AC126" s="961"/>
      <c r="AD126" s="961"/>
      <c r="AE126" s="962"/>
      <c r="AF126" s="963">
        <v>5132</v>
      </c>
      <c r="AG126" s="961"/>
      <c r="AH126" s="961"/>
      <c r="AI126" s="961"/>
      <c r="AJ126" s="962"/>
      <c r="AK126" s="963">
        <v>5327</v>
      </c>
      <c r="AL126" s="961"/>
      <c r="AM126" s="961"/>
      <c r="AN126" s="961"/>
      <c r="AO126" s="962"/>
      <c r="AP126" s="964">
        <v>0.1</v>
      </c>
      <c r="AQ126" s="965"/>
      <c r="AR126" s="965"/>
      <c r="AS126" s="965"/>
      <c r="AT126" s="966"/>
      <c r="AU126" s="233"/>
      <c r="AV126" s="233"/>
      <c r="AW126" s="233"/>
      <c r="AX126" s="1038" t="s">
        <v>447</v>
      </c>
      <c r="AY126" s="1039"/>
      <c r="AZ126" s="1039"/>
      <c r="BA126" s="1039"/>
      <c r="BB126" s="1039"/>
      <c r="BC126" s="1039"/>
      <c r="BD126" s="1039"/>
      <c r="BE126" s="1040"/>
      <c r="BF126" s="1054" t="s">
        <v>448</v>
      </c>
      <c r="BG126" s="1039"/>
      <c r="BH126" s="1039"/>
      <c r="BI126" s="1039"/>
      <c r="BJ126" s="1039"/>
      <c r="BK126" s="1039"/>
      <c r="BL126" s="1040"/>
      <c r="BM126" s="1054" t="s">
        <v>449</v>
      </c>
      <c r="BN126" s="1039"/>
      <c r="BO126" s="1039"/>
      <c r="BP126" s="1039"/>
      <c r="BQ126" s="1039"/>
      <c r="BR126" s="1039"/>
      <c r="BS126" s="1040"/>
      <c r="BT126" s="1054" t="s">
        <v>450</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451</v>
      </c>
      <c r="CQ126" s="952"/>
      <c r="CR126" s="952"/>
      <c r="CS126" s="952"/>
      <c r="CT126" s="952"/>
      <c r="CU126" s="952"/>
      <c r="CV126" s="952"/>
      <c r="CW126" s="952"/>
      <c r="CX126" s="952"/>
      <c r="CY126" s="952"/>
      <c r="CZ126" s="952"/>
      <c r="DA126" s="952"/>
      <c r="DB126" s="952"/>
      <c r="DC126" s="952"/>
      <c r="DD126" s="952"/>
      <c r="DE126" s="952"/>
      <c r="DF126" s="953"/>
      <c r="DG126" s="921" t="s">
        <v>113</v>
      </c>
      <c r="DH126" s="922"/>
      <c r="DI126" s="922"/>
      <c r="DJ126" s="922"/>
      <c r="DK126" s="922"/>
      <c r="DL126" s="922" t="s">
        <v>113</v>
      </c>
      <c r="DM126" s="922"/>
      <c r="DN126" s="922"/>
      <c r="DO126" s="922"/>
      <c r="DP126" s="922"/>
      <c r="DQ126" s="922" t="s">
        <v>113</v>
      </c>
      <c r="DR126" s="922"/>
      <c r="DS126" s="922"/>
      <c r="DT126" s="922"/>
      <c r="DU126" s="922"/>
      <c r="DV126" s="923" t="s">
        <v>113</v>
      </c>
      <c r="DW126" s="923"/>
      <c r="DX126" s="923"/>
      <c r="DY126" s="923"/>
      <c r="DZ126" s="924"/>
    </row>
    <row r="127" spans="1:130" s="197" customFormat="1" ht="26.25" customHeight="1" thickBot="1" x14ac:dyDescent="0.2">
      <c r="A127" s="978"/>
      <c r="B127" s="950"/>
      <c r="C127" s="1006" t="s">
        <v>452</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976</v>
      </c>
      <c r="AB127" s="961"/>
      <c r="AC127" s="961"/>
      <c r="AD127" s="961"/>
      <c r="AE127" s="962"/>
      <c r="AF127" s="963">
        <v>1141</v>
      </c>
      <c r="AG127" s="961"/>
      <c r="AH127" s="961"/>
      <c r="AI127" s="961"/>
      <c r="AJ127" s="962"/>
      <c r="AK127" s="963">
        <v>590</v>
      </c>
      <c r="AL127" s="961"/>
      <c r="AM127" s="961"/>
      <c r="AN127" s="961"/>
      <c r="AO127" s="962"/>
      <c r="AP127" s="964">
        <v>0</v>
      </c>
      <c r="AQ127" s="965"/>
      <c r="AR127" s="965"/>
      <c r="AS127" s="965"/>
      <c r="AT127" s="966"/>
      <c r="AU127" s="233"/>
      <c r="AV127" s="233"/>
      <c r="AW127" s="233"/>
      <c r="AX127" s="888" t="s">
        <v>453</v>
      </c>
      <c r="AY127" s="889"/>
      <c r="AZ127" s="889"/>
      <c r="BA127" s="889"/>
      <c r="BB127" s="889"/>
      <c r="BC127" s="889"/>
      <c r="BD127" s="889"/>
      <c r="BE127" s="890"/>
      <c r="BF127" s="1043" t="s">
        <v>113</v>
      </c>
      <c r="BG127" s="1044"/>
      <c r="BH127" s="1044"/>
      <c r="BI127" s="1044"/>
      <c r="BJ127" s="1044"/>
      <c r="BK127" s="1044"/>
      <c r="BL127" s="1053"/>
      <c r="BM127" s="1043">
        <v>13.43</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454</v>
      </c>
      <c r="CQ127" s="1047"/>
      <c r="CR127" s="1047"/>
      <c r="CS127" s="1047"/>
      <c r="CT127" s="1047"/>
      <c r="CU127" s="1047"/>
      <c r="CV127" s="1047"/>
      <c r="CW127" s="1047"/>
      <c r="CX127" s="1047"/>
      <c r="CY127" s="1047"/>
      <c r="CZ127" s="1047"/>
      <c r="DA127" s="1047"/>
      <c r="DB127" s="1047"/>
      <c r="DC127" s="1047"/>
      <c r="DD127" s="1047"/>
      <c r="DE127" s="1047"/>
      <c r="DF127" s="1048"/>
      <c r="DG127" s="1049">
        <v>18193</v>
      </c>
      <c r="DH127" s="1050"/>
      <c r="DI127" s="1050"/>
      <c r="DJ127" s="1050"/>
      <c r="DK127" s="1050"/>
      <c r="DL127" s="1050">
        <v>16787</v>
      </c>
      <c r="DM127" s="1050"/>
      <c r="DN127" s="1050"/>
      <c r="DO127" s="1050"/>
      <c r="DP127" s="1050"/>
      <c r="DQ127" s="1050">
        <v>16622</v>
      </c>
      <c r="DR127" s="1050"/>
      <c r="DS127" s="1050"/>
      <c r="DT127" s="1050"/>
      <c r="DU127" s="1050"/>
      <c r="DV127" s="1051">
        <v>0.2</v>
      </c>
      <c r="DW127" s="1051"/>
      <c r="DX127" s="1051"/>
      <c r="DY127" s="1051"/>
      <c r="DZ127" s="1052"/>
    </row>
    <row r="128" spans="1:130" s="197" customFormat="1" ht="26.25" customHeight="1" x14ac:dyDescent="0.15">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91">
        <v>53145</v>
      </c>
      <c r="AB128" s="1092"/>
      <c r="AC128" s="1092"/>
      <c r="AD128" s="1092"/>
      <c r="AE128" s="1093"/>
      <c r="AF128" s="1094">
        <v>49730</v>
      </c>
      <c r="AG128" s="1092"/>
      <c r="AH128" s="1092"/>
      <c r="AI128" s="1092"/>
      <c r="AJ128" s="1093"/>
      <c r="AK128" s="1094">
        <v>46635</v>
      </c>
      <c r="AL128" s="1092"/>
      <c r="AM128" s="1092"/>
      <c r="AN128" s="1092"/>
      <c r="AO128" s="1093"/>
      <c r="AP128" s="1095"/>
      <c r="AQ128" s="1096"/>
      <c r="AR128" s="1096"/>
      <c r="AS128" s="1096"/>
      <c r="AT128" s="1097"/>
      <c r="AU128" s="235"/>
      <c r="AV128" s="235"/>
      <c r="AW128" s="235"/>
      <c r="AX128" s="1056" t="s">
        <v>457</v>
      </c>
      <c r="AY128" s="952"/>
      <c r="AZ128" s="952"/>
      <c r="BA128" s="952"/>
      <c r="BB128" s="952"/>
      <c r="BC128" s="952"/>
      <c r="BD128" s="952"/>
      <c r="BE128" s="953"/>
      <c r="BF128" s="1068" t="s">
        <v>113</v>
      </c>
      <c r="BG128" s="1069"/>
      <c r="BH128" s="1069"/>
      <c r="BI128" s="1069"/>
      <c r="BJ128" s="1069"/>
      <c r="BK128" s="1069"/>
      <c r="BL128" s="1070"/>
      <c r="BM128" s="1068">
        <v>18.43</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458</v>
      </c>
      <c r="X129" s="1063"/>
      <c r="Y129" s="1063"/>
      <c r="Z129" s="1064"/>
      <c r="AA129" s="960">
        <v>9565243</v>
      </c>
      <c r="AB129" s="961"/>
      <c r="AC129" s="961"/>
      <c r="AD129" s="961"/>
      <c r="AE129" s="962"/>
      <c r="AF129" s="963">
        <v>9625766</v>
      </c>
      <c r="AG129" s="961"/>
      <c r="AH129" s="961"/>
      <c r="AI129" s="961"/>
      <c r="AJ129" s="962"/>
      <c r="AK129" s="963">
        <v>9472758</v>
      </c>
      <c r="AL129" s="961"/>
      <c r="AM129" s="961"/>
      <c r="AN129" s="961"/>
      <c r="AO129" s="962"/>
      <c r="AP129" s="1065"/>
      <c r="AQ129" s="1066"/>
      <c r="AR129" s="1066"/>
      <c r="AS129" s="1066"/>
      <c r="AT129" s="1067"/>
      <c r="AU129" s="235"/>
      <c r="AV129" s="235"/>
      <c r="AW129" s="235"/>
      <c r="AX129" s="1056" t="s">
        <v>459</v>
      </c>
      <c r="AY129" s="952"/>
      <c r="AZ129" s="952"/>
      <c r="BA129" s="952"/>
      <c r="BB129" s="952"/>
      <c r="BC129" s="952"/>
      <c r="BD129" s="952"/>
      <c r="BE129" s="953"/>
      <c r="BF129" s="1057">
        <v>16.7</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2" t="s">
        <v>460</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461</v>
      </c>
      <c r="X130" s="1063"/>
      <c r="Y130" s="1063"/>
      <c r="Z130" s="1064"/>
      <c r="AA130" s="960">
        <v>2451199</v>
      </c>
      <c r="AB130" s="961"/>
      <c r="AC130" s="961"/>
      <c r="AD130" s="961"/>
      <c r="AE130" s="962"/>
      <c r="AF130" s="963">
        <v>2523816</v>
      </c>
      <c r="AG130" s="961"/>
      <c r="AH130" s="961"/>
      <c r="AI130" s="961"/>
      <c r="AJ130" s="962"/>
      <c r="AK130" s="963">
        <v>2588927</v>
      </c>
      <c r="AL130" s="961"/>
      <c r="AM130" s="961"/>
      <c r="AN130" s="961"/>
      <c r="AO130" s="962"/>
      <c r="AP130" s="1065"/>
      <c r="AQ130" s="1066"/>
      <c r="AR130" s="1066"/>
      <c r="AS130" s="1066"/>
      <c r="AT130" s="1067"/>
      <c r="AU130" s="235"/>
      <c r="AV130" s="235"/>
      <c r="AW130" s="235"/>
      <c r="AX130" s="1115" t="s">
        <v>462</v>
      </c>
      <c r="AY130" s="1047"/>
      <c r="AZ130" s="1047"/>
      <c r="BA130" s="1047"/>
      <c r="BB130" s="1047"/>
      <c r="BC130" s="1047"/>
      <c r="BD130" s="1047"/>
      <c r="BE130" s="1048"/>
      <c r="BF130" s="1077">
        <v>154</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463</v>
      </c>
      <c r="X131" s="1086"/>
      <c r="Y131" s="1086"/>
      <c r="Z131" s="1087"/>
      <c r="AA131" s="999">
        <v>7114044</v>
      </c>
      <c r="AB131" s="1000"/>
      <c r="AC131" s="1000"/>
      <c r="AD131" s="1000"/>
      <c r="AE131" s="1001"/>
      <c r="AF131" s="1002">
        <v>7101950</v>
      </c>
      <c r="AG131" s="1000"/>
      <c r="AH131" s="1000"/>
      <c r="AI131" s="1000"/>
      <c r="AJ131" s="1001"/>
      <c r="AK131" s="1002">
        <v>6883831</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9" t="s">
        <v>464</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465</v>
      </c>
      <c r="W132" s="1103"/>
      <c r="X132" s="1103"/>
      <c r="Y132" s="1103"/>
      <c r="Z132" s="1104"/>
      <c r="AA132" s="1105">
        <v>16.59042311</v>
      </c>
      <c r="AB132" s="1106"/>
      <c r="AC132" s="1106"/>
      <c r="AD132" s="1106"/>
      <c r="AE132" s="1107"/>
      <c r="AF132" s="1108">
        <v>17.027816300000001</v>
      </c>
      <c r="AG132" s="1106"/>
      <c r="AH132" s="1106"/>
      <c r="AI132" s="1106"/>
      <c r="AJ132" s="1107"/>
      <c r="AK132" s="1108">
        <v>16.569538099999999</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466</v>
      </c>
      <c r="W133" s="1110"/>
      <c r="X133" s="1110"/>
      <c r="Y133" s="1110"/>
      <c r="Z133" s="1111"/>
      <c r="AA133" s="1112">
        <v>17.600000000000001</v>
      </c>
      <c r="AB133" s="1113"/>
      <c r="AC133" s="1113"/>
      <c r="AD133" s="1113"/>
      <c r="AE133" s="1114"/>
      <c r="AF133" s="1112">
        <v>17.399999999999999</v>
      </c>
      <c r="AG133" s="1113"/>
      <c r="AH133" s="1113"/>
      <c r="AI133" s="1113"/>
      <c r="AJ133" s="1114"/>
      <c r="AK133" s="1112">
        <v>16.7</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5"/>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Normal="40" zoomScaleSheetLayoutView="55" workbookViewId="0">
      <selection activeCell="E36" sqref="E36:S3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3"/>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21" t="s">
        <v>474</v>
      </c>
      <c r="H9" s="1122"/>
      <c r="I9" s="1122"/>
      <c r="J9" s="1123"/>
      <c r="K9" s="263">
        <v>2232494</v>
      </c>
      <c r="L9" s="264">
        <v>178371</v>
      </c>
      <c r="M9" s="265">
        <v>89595</v>
      </c>
      <c r="N9" s="266">
        <v>99.1</v>
      </c>
    </row>
    <row r="10" spans="1:16" x14ac:dyDescent="0.15">
      <c r="A10" s="248"/>
      <c r="B10" s="244"/>
      <c r="C10" s="244"/>
      <c r="D10" s="244"/>
      <c r="E10" s="244"/>
      <c r="F10" s="244"/>
      <c r="G10" s="1121" t="s">
        <v>475</v>
      </c>
      <c r="H10" s="1122"/>
      <c r="I10" s="1122"/>
      <c r="J10" s="1123"/>
      <c r="K10" s="267">
        <v>178238</v>
      </c>
      <c r="L10" s="268">
        <v>14241</v>
      </c>
      <c r="M10" s="269">
        <v>8996</v>
      </c>
      <c r="N10" s="270">
        <v>58.3</v>
      </c>
    </row>
    <row r="11" spans="1:16" ht="13.5" customHeight="1" x14ac:dyDescent="0.15">
      <c r="A11" s="248"/>
      <c r="B11" s="244"/>
      <c r="C11" s="244"/>
      <c r="D11" s="244"/>
      <c r="E11" s="244"/>
      <c r="F11" s="244"/>
      <c r="G11" s="1121" t="s">
        <v>476</v>
      </c>
      <c r="H11" s="1122"/>
      <c r="I11" s="1122"/>
      <c r="J11" s="1123"/>
      <c r="K11" s="267">
        <v>24616</v>
      </c>
      <c r="L11" s="268">
        <v>1967</v>
      </c>
      <c r="M11" s="269">
        <v>12730</v>
      </c>
      <c r="N11" s="270">
        <v>-84.5</v>
      </c>
    </row>
    <row r="12" spans="1:16" ht="13.5" customHeight="1" x14ac:dyDescent="0.15">
      <c r="A12" s="248"/>
      <c r="B12" s="244"/>
      <c r="C12" s="244"/>
      <c r="D12" s="244"/>
      <c r="E12" s="244"/>
      <c r="F12" s="244"/>
      <c r="G12" s="1121" t="s">
        <v>477</v>
      </c>
      <c r="H12" s="1122"/>
      <c r="I12" s="1122"/>
      <c r="J12" s="1123"/>
      <c r="K12" s="267">
        <v>4200</v>
      </c>
      <c r="L12" s="268">
        <v>336</v>
      </c>
      <c r="M12" s="269">
        <v>1070</v>
      </c>
      <c r="N12" s="270">
        <v>-68.599999999999994</v>
      </c>
    </row>
    <row r="13" spans="1:16" ht="13.5" customHeight="1" x14ac:dyDescent="0.15">
      <c r="A13" s="248"/>
      <c r="B13" s="244"/>
      <c r="C13" s="244"/>
      <c r="D13" s="244"/>
      <c r="E13" s="244"/>
      <c r="F13" s="244"/>
      <c r="G13" s="1121" t="s">
        <v>478</v>
      </c>
      <c r="H13" s="1122"/>
      <c r="I13" s="1122"/>
      <c r="J13" s="1123"/>
      <c r="K13" s="267" t="s">
        <v>479</v>
      </c>
      <c r="L13" s="268" t="s">
        <v>479</v>
      </c>
      <c r="M13" s="269">
        <v>19</v>
      </c>
      <c r="N13" s="270" t="s">
        <v>479</v>
      </c>
    </row>
    <row r="14" spans="1:16" ht="13.5" customHeight="1" x14ac:dyDescent="0.15">
      <c r="A14" s="248"/>
      <c r="B14" s="244"/>
      <c r="C14" s="244"/>
      <c r="D14" s="244"/>
      <c r="E14" s="244"/>
      <c r="F14" s="244"/>
      <c r="G14" s="1121" t="s">
        <v>480</v>
      </c>
      <c r="H14" s="1122"/>
      <c r="I14" s="1122"/>
      <c r="J14" s="1123"/>
      <c r="K14" s="267">
        <v>184697</v>
      </c>
      <c r="L14" s="268">
        <v>14757</v>
      </c>
      <c r="M14" s="269">
        <v>4490</v>
      </c>
      <c r="N14" s="270">
        <v>228.7</v>
      </c>
    </row>
    <row r="15" spans="1:16" ht="13.5" customHeight="1" x14ac:dyDescent="0.15">
      <c r="A15" s="248"/>
      <c r="B15" s="244"/>
      <c r="C15" s="244"/>
      <c r="D15" s="244"/>
      <c r="E15" s="244"/>
      <c r="F15" s="244"/>
      <c r="G15" s="1121" t="s">
        <v>481</v>
      </c>
      <c r="H15" s="1122"/>
      <c r="I15" s="1122"/>
      <c r="J15" s="1123"/>
      <c r="K15" s="267">
        <v>9900</v>
      </c>
      <c r="L15" s="268">
        <v>791</v>
      </c>
      <c r="M15" s="269">
        <v>2030</v>
      </c>
      <c r="N15" s="270">
        <v>-61</v>
      </c>
    </row>
    <row r="16" spans="1:16" x14ac:dyDescent="0.15">
      <c r="A16" s="248"/>
      <c r="B16" s="244"/>
      <c r="C16" s="244"/>
      <c r="D16" s="244"/>
      <c r="E16" s="244"/>
      <c r="F16" s="244"/>
      <c r="G16" s="1124" t="s">
        <v>482</v>
      </c>
      <c r="H16" s="1125"/>
      <c r="I16" s="1125"/>
      <c r="J16" s="1126"/>
      <c r="K16" s="268">
        <v>-237791</v>
      </c>
      <c r="L16" s="268">
        <v>-18999</v>
      </c>
      <c r="M16" s="269">
        <v>-9813</v>
      </c>
      <c r="N16" s="270">
        <v>93.6</v>
      </c>
    </row>
    <row r="17" spans="1:16" x14ac:dyDescent="0.15">
      <c r="A17" s="248"/>
      <c r="B17" s="244"/>
      <c r="C17" s="244"/>
      <c r="D17" s="244"/>
      <c r="E17" s="244"/>
      <c r="F17" s="244"/>
      <c r="G17" s="1124" t="s">
        <v>171</v>
      </c>
      <c r="H17" s="1125"/>
      <c r="I17" s="1125"/>
      <c r="J17" s="1126"/>
      <c r="K17" s="268">
        <v>2396354</v>
      </c>
      <c r="L17" s="268">
        <v>191463</v>
      </c>
      <c r="M17" s="269">
        <v>109116</v>
      </c>
      <c r="N17" s="270">
        <v>75.5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6" t="s">
        <v>487</v>
      </c>
      <c r="H21" s="1117"/>
      <c r="I21" s="1117"/>
      <c r="J21" s="1118"/>
      <c r="K21" s="280">
        <v>23.33</v>
      </c>
      <c r="L21" s="281">
        <v>10.38</v>
      </c>
      <c r="M21" s="282">
        <v>12.95</v>
      </c>
      <c r="N21" s="249"/>
      <c r="O21" s="283"/>
      <c r="P21" s="279"/>
    </row>
    <row r="22" spans="1:16" s="284" customFormat="1" x14ac:dyDescent="0.15">
      <c r="A22" s="279"/>
      <c r="B22" s="249"/>
      <c r="C22" s="249"/>
      <c r="D22" s="249"/>
      <c r="E22" s="249"/>
      <c r="F22" s="249"/>
      <c r="G22" s="1116" t="s">
        <v>488</v>
      </c>
      <c r="H22" s="1117"/>
      <c r="I22" s="1117"/>
      <c r="J22" s="1118"/>
      <c r="K22" s="285">
        <v>90.9</v>
      </c>
      <c r="L22" s="286">
        <v>95.1</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32" t="s">
        <v>491</v>
      </c>
      <c r="H32" s="1133"/>
      <c r="I32" s="1133"/>
      <c r="J32" s="1134"/>
      <c r="K32" s="294">
        <v>2891575</v>
      </c>
      <c r="L32" s="294">
        <v>231030</v>
      </c>
      <c r="M32" s="295">
        <v>57190</v>
      </c>
      <c r="N32" s="296">
        <v>304</v>
      </c>
    </row>
    <row r="33" spans="1:16" ht="13.5" customHeight="1" x14ac:dyDescent="0.15">
      <c r="A33" s="248"/>
      <c r="B33" s="244"/>
      <c r="C33" s="244"/>
      <c r="D33" s="244"/>
      <c r="E33" s="244"/>
      <c r="F33" s="244"/>
      <c r="G33" s="1132" t="s">
        <v>492</v>
      </c>
      <c r="H33" s="1133"/>
      <c r="I33" s="1133"/>
      <c r="J33" s="1134"/>
      <c r="K33" s="294" t="s">
        <v>479</v>
      </c>
      <c r="L33" s="294" t="s">
        <v>479</v>
      </c>
      <c r="M33" s="295" t="s">
        <v>479</v>
      </c>
      <c r="N33" s="296" t="s">
        <v>479</v>
      </c>
    </row>
    <row r="34" spans="1:16" ht="27" customHeight="1" x14ac:dyDescent="0.15">
      <c r="A34" s="248"/>
      <c r="B34" s="244"/>
      <c r="C34" s="244"/>
      <c r="D34" s="244"/>
      <c r="E34" s="244"/>
      <c r="F34" s="244"/>
      <c r="G34" s="1132" t="s">
        <v>493</v>
      </c>
      <c r="H34" s="1133"/>
      <c r="I34" s="1133"/>
      <c r="J34" s="1134"/>
      <c r="K34" s="294" t="s">
        <v>479</v>
      </c>
      <c r="L34" s="294" t="s">
        <v>479</v>
      </c>
      <c r="M34" s="295">
        <v>1</v>
      </c>
      <c r="N34" s="296" t="s">
        <v>479</v>
      </c>
    </row>
    <row r="35" spans="1:16" ht="27" customHeight="1" x14ac:dyDescent="0.15">
      <c r="A35" s="248"/>
      <c r="B35" s="244"/>
      <c r="C35" s="244"/>
      <c r="D35" s="244"/>
      <c r="E35" s="244"/>
      <c r="F35" s="244"/>
      <c r="G35" s="1132" t="s">
        <v>494</v>
      </c>
      <c r="H35" s="1133"/>
      <c r="I35" s="1133"/>
      <c r="J35" s="1134"/>
      <c r="K35" s="294">
        <v>876669</v>
      </c>
      <c r="L35" s="294">
        <v>70044</v>
      </c>
      <c r="M35" s="295">
        <v>16809</v>
      </c>
      <c r="N35" s="296">
        <v>316.7</v>
      </c>
    </row>
    <row r="36" spans="1:16" ht="27" customHeight="1" x14ac:dyDescent="0.15">
      <c r="A36" s="248"/>
      <c r="B36" s="244"/>
      <c r="C36" s="244"/>
      <c r="D36" s="244"/>
      <c r="E36" s="244"/>
      <c r="F36" s="244"/>
      <c r="G36" s="1132" t="s">
        <v>495</v>
      </c>
      <c r="H36" s="1133"/>
      <c r="I36" s="1133"/>
      <c r="J36" s="1134"/>
      <c r="K36" s="294">
        <v>941</v>
      </c>
      <c r="L36" s="294">
        <v>75</v>
      </c>
      <c r="M36" s="295">
        <v>4695</v>
      </c>
      <c r="N36" s="296">
        <v>-98.4</v>
      </c>
    </row>
    <row r="37" spans="1:16" ht="13.5" customHeight="1" x14ac:dyDescent="0.15">
      <c r="A37" s="248"/>
      <c r="B37" s="244"/>
      <c r="C37" s="244"/>
      <c r="D37" s="244"/>
      <c r="E37" s="244"/>
      <c r="F37" s="244"/>
      <c r="G37" s="1132" t="s">
        <v>496</v>
      </c>
      <c r="H37" s="1133"/>
      <c r="I37" s="1133"/>
      <c r="J37" s="1134"/>
      <c r="K37" s="294">
        <v>6927</v>
      </c>
      <c r="L37" s="294">
        <v>553</v>
      </c>
      <c r="M37" s="295">
        <v>1282</v>
      </c>
      <c r="N37" s="296">
        <v>-56.9</v>
      </c>
    </row>
    <row r="38" spans="1:16" ht="27" customHeight="1" x14ac:dyDescent="0.15">
      <c r="A38" s="248"/>
      <c r="B38" s="244"/>
      <c r="C38" s="244"/>
      <c r="D38" s="244"/>
      <c r="E38" s="244"/>
      <c r="F38" s="244"/>
      <c r="G38" s="1135" t="s">
        <v>497</v>
      </c>
      <c r="H38" s="1136"/>
      <c r="I38" s="1136"/>
      <c r="J38" s="1137"/>
      <c r="K38" s="297">
        <v>69</v>
      </c>
      <c r="L38" s="297">
        <v>6</v>
      </c>
      <c r="M38" s="298">
        <v>8</v>
      </c>
      <c r="N38" s="299">
        <v>-25</v>
      </c>
      <c r="O38" s="293"/>
    </row>
    <row r="39" spans="1:16" x14ac:dyDescent="0.15">
      <c r="A39" s="248"/>
      <c r="B39" s="244"/>
      <c r="C39" s="244"/>
      <c r="D39" s="244"/>
      <c r="E39" s="244"/>
      <c r="F39" s="244"/>
      <c r="G39" s="1135" t="s">
        <v>498</v>
      </c>
      <c r="H39" s="1136"/>
      <c r="I39" s="1136"/>
      <c r="J39" s="1137"/>
      <c r="K39" s="300">
        <v>-46635</v>
      </c>
      <c r="L39" s="300">
        <v>-3726</v>
      </c>
      <c r="M39" s="301">
        <v>-2615</v>
      </c>
      <c r="N39" s="302">
        <v>42.5</v>
      </c>
      <c r="O39" s="293"/>
    </row>
    <row r="40" spans="1:16" ht="27" customHeight="1" x14ac:dyDescent="0.15">
      <c r="A40" s="248"/>
      <c r="B40" s="244"/>
      <c r="C40" s="244"/>
      <c r="D40" s="244"/>
      <c r="E40" s="244"/>
      <c r="F40" s="244"/>
      <c r="G40" s="1132" t="s">
        <v>499</v>
      </c>
      <c r="H40" s="1133"/>
      <c r="I40" s="1133"/>
      <c r="J40" s="1134"/>
      <c r="K40" s="300">
        <v>-2588927</v>
      </c>
      <c r="L40" s="300">
        <v>-206849</v>
      </c>
      <c r="M40" s="301">
        <v>-54029</v>
      </c>
      <c r="N40" s="302">
        <v>282.8</v>
      </c>
      <c r="O40" s="293"/>
    </row>
    <row r="41" spans="1:16" x14ac:dyDescent="0.15">
      <c r="A41" s="248"/>
      <c r="B41" s="244"/>
      <c r="C41" s="244"/>
      <c r="D41" s="244"/>
      <c r="E41" s="244"/>
      <c r="F41" s="244"/>
      <c r="G41" s="1138" t="s">
        <v>281</v>
      </c>
      <c r="H41" s="1139"/>
      <c r="I41" s="1139"/>
      <c r="J41" s="1140"/>
      <c r="K41" s="294">
        <v>1140619</v>
      </c>
      <c r="L41" s="300">
        <v>91133</v>
      </c>
      <c r="M41" s="301">
        <v>23340</v>
      </c>
      <c r="N41" s="302">
        <v>290.5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7" t="s">
        <v>469</v>
      </c>
      <c r="J49" s="1129" t="s">
        <v>503</v>
      </c>
      <c r="K49" s="1130"/>
      <c r="L49" s="1130"/>
      <c r="M49" s="1130"/>
      <c r="N49" s="1131"/>
    </row>
    <row r="50" spans="1:14" x14ac:dyDescent="0.15">
      <c r="A50" s="248"/>
      <c r="B50" s="244"/>
      <c r="C50" s="244"/>
      <c r="D50" s="244"/>
      <c r="E50" s="244"/>
      <c r="F50" s="244"/>
      <c r="G50" s="312"/>
      <c r="H50" s="313"/>
      <c r="I50" s="1128"/>
      <c r="J50" s="314" t="s">
        <v>504</v>
      </c>
      <c r="K50" s="315" t="s">
        <v>505</v>
      </c>
      <c r="L50" s="316" t="s">
        <v>506</v>
      </c>
      <c r="M50" s="317" t="s">
        <v>507</v>
      </c>
      <c r="N50" s="318" t="s">
        <v>508</v>
      </c>
    </row>
    <row r="51" spans="1:14" x14ac:dyDescent="0.15">
      <c r="A51" s="248"/>
      <c r="B51" s="244"/>
      <c r="C51" s="244"/>
      <c r="D51" s="244"/>
      <c r="E51" s="244"/>
      <c r="F51" s="244"/>
      <c r="G51" s="310" t="s">
        <v>509</v>
      </c>
      <c r="H51" s="311"/>
      <c r="I51" s="319">
        <v>2320003</v>
      </c>
      <c r="J51" s="320">
        <v>169541</v>
      </c>
      <c r="K51" s="321">
        <v>-50.3</v>
      </c>
      <c r="L51" s="322">
        <v>95443</v>
      </c>
      <c r="M51" s="323">
        <v>9.8000000000000007</v>
      </c>
      <c r="N51" s="324">
        <v>-60.1</v>
      </c>
    </row>
    <row r="52" spans="1:14" x14ac:dyDescent="0.15">
      <c r="A52" s="248"/>
      <c r="B52" s="244"/>
      <c r="C52" s="244"/>
      <c r="D52" s="244"/>
      <c r="E52" s="244"/>
      <c r="F52" s="244"/>
      <c r="G52" s="325"/>
      <c r="H52" s="326" t="s">
        <v>510</v>
      </c>
      <c r="I52" s="327">
        <v>1171985</v>
      </c>
      <c r="J52" s="328">
        <v>85646</v>
      </c>
      <c r="K52" s="329">
        <v>-60.2</v>
      </c>
      <c r="L52" s="330">
        <v>48538</v>
      </c>
      <c r="M52" s="331">
        <v>-4.5999999999999996</v>
      </c>
      <c r="N52" s="332">
        <v>-55.6</v>
      </c>
    </row>
    <row r="53" spans="1:14" x14ac:dyDescent="0.15">
      <c r="A53" s="248"/>
      <c r="B53" s="244"/>
      <c r="C53" s="244"/>
      <c r="D53" s="244"/>
      <c r="E53" s="244"/>
      <c r="F53" s="244"/>
      <c r="G53" s="310" t="s">
        <v>511</v>
      </c>
      <c r="H53" s="311"/>
      <c r="I53" s="319">
        <v>2076213</v>
      </c>
      <c r="J53" s="320">
        <v>155312</v>
      </c>
      <c r="K53" s="321">
        <v>-8.4</v>
      </c>
      <c r="L53" s="322">
        <v>70897</v>
      </c>
      <c r="M53" s="323">
        <v>-25.7</v>
      </c>
      <c r="N53" s="324">
        <v>17.3</v>
      </c>
    </row>
    <row r="54" spans="1:14" x14ac:dyDescent="0.15">
      <c r="A54" s="248"/>
      <c r="B54" s="244"/>
      <c r="C54" s="244"/>
      <c r="D54" s="244"/>
      <c r="E54" s="244"/>
      <c r="F54" s="244"/>
      <c r="G54" s="325"/>
      <c r="H54" s="326" t="s">
        <v>510</v>
      </c>
      <c r="I54" s="327">
        <v>1466150</v>
      </c>
      <c r="J54" s="328">
        <v>109676</v>
      </c>
      <c r="K54" s="329">
        <v>28.1</v>
      </c>
      <c r="L54" s="330">
        <v>39878</v>
      </c>
      <c r="M54" s="331">
        <v>-17.8</v>
      </c>
      <c r="N54" s="332">
        <v>45.9</v>
      </c>
    </row>
    <row r="55" spans="1:14" x14ac:dyDescent="0.15">
      <c r="A55" s="248"/>
      <c r="B55" s="244"/>
      <c r="C55" s="244"/>
      <c r="D55" s="244"/>
      <c r="E55" s="244"/>
      <c r="F55" s="244"/>
      <c r="G55" s="310" t="s">
        <v>512</v>
      </c>
      <c r="H55" s="311"/>
      <c r="I55" s="319">
        <v>2262514</v>
      </c>
      <c r="J55" s="320">
        <v>172803</v>
      </c>
      <c r="K55" s="321">
        <v>11.3</v>
      </c>
      <c r="L55" s="322">
        <v>66496</v>
      </c>
      <c r="M55" s="323">
        <v>-6.2</v>
      </c>
      <c r="N55" s="324">
        <v>17.5</v>
      </c>
    </row>
    <row r="56" spans="1:14" x14ac:dyDescent="0.15">
      <c r="A56" s="248"/>
      <c r="B56" s="244"/>
      <c r="C56" s="244"/>
      <c r="D56" s="244"/>
      <c r="E56" s="244"/>
      <c r="F56" s="244"/>
      <c r="G56" s="325"/>
      <c r="H56" s="326" t="s">
        <v>510</v>
      </c>
      <c r="I56" s="327">
        <v>1174645</v>
      </c>
      <c r="J56" s="328">
        <v>89715</v>
      </c>
      <c r="K56" s="329">
        <v>-18.2</v>
      </c>
      <c r="L56" s="330">
        <v>36530</v>
      </c>
      <c r="M56" s="331">
        <v>-8.4</v>
      </c>
      <c r="N56" s="332">
        <v>-9.8000000000000007</v>
      </c>
    </row>
    <row r="57" spans="1:14" x14ac:dyDescent="0.15">
      <c r="A57" s="248"/>
      <c r="B57" s="244"/>
      <c r="C57" s="244"/>
      <c r="D57" s="244"/>
      <c r="E57" s="244"/>
      <c r="F57" s="244"/>
      <c r="G57" s="310" t="s">
        <v>513</v>
      </c>
      <c r="H57" s="311"/>
      <c r="I57" s="319">
        <v>2095247</v>
      </c>
      <c r="J57" s="320">
        <v>162826</v>
      </c>
      <c r="K57" s="321">
        <v>-5.8</v>
      </c>
      <c r="L57" s="322">
        <v>82748</v>
      </c>
      <c r="M57" s="323">
        <v>24.4</v>
      </c>
      <c r="N57" s="324">
        <v>-30.2</v>
      </c>
    </row>
    <row r="58" spans="1:14" x14ac:dyDescent="0.15">
      <c r="A58" s="248"/>
      <c r="B58" s="244"/>
      <c r="C58" s="244"/>
      <c r="D58" s="244"/>
      <c r="E58" s="244"/>
      <c r="F58" s="244"/>
      <c r="G58" s="325"/>
      <c r="H58" s="326" t="s">
        <v>510</v>
      </c>
      <c r="I58" s="327">
        <v>1147909</v>
      </c>
      <c r="J58" s="328">
        <v>89206</v>
      </c>
      <c r="K58" s="329">
        <v>-0.6</v>
      </c>
      <c r="L58" s="330">
        <v>44732</v>
      </c>
      <c r="M58" s="331">
        <v>22.5</v>
      </c>
      <c r="N58" s="332">
        <v>-23.1</v>
      </c>
    </row>
    <row r="59" spans="1:14" x14ac:dyDescent="0.15">
      <c r="A59" s="248"/>
      <c r="B59" s="244"/>
      <c r="C59" s="244"/>
      <c r="D59" s="244"/>
      <c r="E59" s="244"/>
      <c r="F59" s="244"/>
      <c r="G59" s="310" t="s">
        <v>514</v>
      </c>
      <c r="H59" s="311"/>
      <c r="I59" s="319">
        <v>1741630</v>
      </c>
      <c r="J59" s="320">
        <v>139152</v>
      </c>
      <c r="K59" s="321">
        <v>-14.5</v>
      </c>
      <c r="L59" s="322">
        <v>91837</v>
      </c>
      <c r="M59" s="323">
        <v>11</v>
      </c>
      <c r="N59" s="324">
        <v>-25.5</v>
      </c>
    </row>
    <row r="60" spans="1:14" x14ac:dyDescent="0.15">
      <c r="A60" s="248"/>
      <c r="B60" s="244"/>
      <c r="C60" s="244"/>
      <c r="D60" s="244"/>
      <c r="E60" s="244"/>
      <c r="F60" s="244"/>
      <c r="G60" s="325"/>
      <c r="H60" s="326" t="s">
        <v>510</v>
      </c>
      <c r="I60" s="333">
        <v>910786</v>
      </c>
      <c r="J60" s="328">
        <v>72770</v>
      </c>
      <c r="K60" s="329">
        <v>-18.399999999999999</v>
      </c>
      <c r="L60" s="330">
        <v>54439</v>
      </c>
      <c r="M60" s="331">
        <v>21.7</v>
      </c>
      <c r="N60" s="332">
        <v>-40.1</v>
      </c>
    </row>
    <row r="61" spans="1:14" x14ac:dyDescent="0.15">
      <c r="A61" s="248"/>
      <c r="B61" s="244"/>
      <c r="C61" s="244"/>
      <c r="D61" s="244"/>
      <c r="E61" s="244"/>
      <c r="F61" s="244"/>
      <c r="G61" s="310" t="s">
        <v>515</v>
      </c>
      <c r="H61" s="334"/>
      <c r="I61" s="335">
        <v>2099121</v>
      </c>
      <c r="J61" s="336">
        <v>159927</v>
      </c>
      <c r="K61" s="337">
        <v>-13.5</v>
      </c>
      <c r="L61" s="338">
        <v>81484</v>
      </c>
      <c r="M61" s="339">
        <v>2.7</v>
      </c>
      <c r="N61" s="324">
        <v>-16.2</v>
      </c>
    </row>
    <row r="62" spans="1:14" x14ac:dyDescent="0.15">
      <c r="A62" s="248"/>
      <c r="B62" s="244"/>
      <c r="C62" s="244"/>
      <c r="D62" s="244"/>
      <c r="E62" s="244"/>
      <c r="F62" s="244"/>
      <c r="G62" s="325"/>
      <c r="H62" s="326" t="s">
        <v>510</v>
      </c>
      <c r="I62" s="327">
        <v>1174295</v>
      </c>
      <c r="J62" s="328">
        <v>89403</v>
      </c>
      <c r="K62" s="329">
        <v>-13.9</v>
      </c>
      <c r="L62" s="330">
        <v>44823</v>
      </c>
      <c r="M62" s="331">
        <v>2.7</v>
      </c>
      <c r="N62" s="332">
        <v>-16.600000000000001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1" t="s">
        <v>3</v>
      </c>
      <c r="D47" s="1141"/>
      <c r="E47" s="1142"/>
      <c r="F47" s="11">
        <v>6.9</v>
      </c>
      <c r="G47" s="12">
        <v>5.03</v>
      </c>
      <c r="H47" s="12">
        <v>8.4700000000000006</v>
      </c>
      <c r="I47" s="12">
        <v>13.87</v>
      </c>
      <c r="J47" s="13">
        <v>12.04</v>
      </c>
    </row>
    <row r="48" spans="2:10" ht="57.75" customHeight="1" x14ac:dyDescent="0.15">
      <c r="B48" s="14"/>
      <c r="C48" s="1143" t="s">
        <v>4</v>
      </c>
      <c r="D48" s="1143"/>
      <c r="E48" s="1144"/>
      <c r="F48" s="15">
        <v>4.67</v>
      </c>
      <c r="G48" s="16">
        <v>4.16</v>
      </c>
      <c r="H48" s="16">
        <v>5.97</v>
      </c>
      <c r="I48" s="16">
        <v>5.19</v>
      </c>
      <c r="J48" s="17">
        <v>4.93</v>
      </c>
    </row>
    <row r="49" spans="2:10" ht="57.75" customHeight="1" thickBot="1" x14ac:dyDescent="0.2">
      <c r="B49" s="18"/>
      <c r="C49" s="1145" t="s">
        <v>5</v>
      </c>
      <c r="D49" s="1145"/>
      <c r="E49" s="1146"/>
      <c r="F49" s="19">
        <v>7.37</v>
      </c>
      <c r="G49" s="20" t="s">
        <v>522</v>
      </c>
      <c r="H49" s="20">
        <v>7</v>
      </c>
      <c r="I49" s="20">
        <v>6.74</v>
      </c>
      <c r="J49" s="21">
        <v>0.56000000000000005</v>
      </c>
    </row>
    <row r="50" spans="2:10" ht="13.5"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3" t="s">
        <v>523</v>
      </c>
      <c r="D34" s="1153"/>
      <c r="E34" s="1154"/>
      <c r="F34" s="32">
        <v>4.63</v>
      </c>
      <c r="G34" s="33">
        <v>4.13</v>
      </c>
      <c r="H34" s="33">
        <v>5.85</v>
      </c>
      <c r="I34" s="33">
        <v>5.0999999999999996</v>
      </c>
      <c r="J34" s="34">
        <v>4.9000000000000004</v>
      </c>
      <c r="K34" s="22"/>
      <c r="L34" s="22"/>
      <c r="M34" s="22"/>
      <c r="N34" s="22"/>
      <c r="O34" s="22"/>
      <c r="P34" s="22"/>
    </row>
    <row r="35" spans="1:16" ht="39" customHeight="1" x14ac:dyDescent="0.15">
      <c r="A35" s="22"/>
      <c r="B35" s="35"/>
      <c r="C35" s="1147" t="s">
        <v>524</v>
      </c>
      <c r="D35" s="1148"/>
      <c r="E35" s="1149"/>
      <c r="F35" s="36">
        <v>2.4300000000000002</v>
      </c>
      <c r="G35" s="37">
        <v>2.06</v>
      </c>
      <c r="H35" s="37">
        <v>1.98</v>
      </c>
      <c r="I35" s="37">
        <v>1.85</v>
      </c>
      <c r="J35" s="38">
        <v>0.87</v>
      </c>
      <c r="K35" s="22"/>
      <c r="L35" s="22"/>
      <c r="M35" s="22"/>
      <c r="N35" s="22"/>
      <c r="O35" s="22"/>
      <c r="P35" s="22"/>
    </row>
    <row r="36" spans="1:16" ht="39" customHeight="1" x14ac:dyDescent="0.15">
      <c r="A36" s="22"/>
      <c r="B36" s="35"/>
      <c r="C36" s="1147" t="s">
        <v>525</v>
      </c>
      <c r="D36" s="1148"/>
      <c r="E36" s="1149"/>
      <c r="F36" s="36">
        <v>0.19</v>
      </c>
      <c r="G36" s="37">
        <v>0.28999999999999998</v>
      </c>
      <c r="H36" s="37">
        <v>0.42</v>
      </c>
      <c r="I36" s="37">
        <v>0.52</v>
      </c>
      <c r="J36" s="38">
        <v>0.73</v>
      </c>
      <c r="K36" s="22"/>
      <c r="L36" s="22"/>
      <c r="M36" s="22"/>
      <c r="N36" s="22"/>
      <c r="O36" s="22"/>
      <c r="P36" s="22"/>
    </row>
    <row r="37" spans="1:16" ht="39" customHeight="1" x14ac:dyDescent="0.15">
      <c r="A37" s="22"/>
      <c r="B37" s="35"/>
      <c r="C37" s="1147" t="s">
        <v>526</v>
      </c>
      <c r="D37" s="1148"/>
      <c r="E37" s="1149"/>
      <c r="F37" s="36">
        <v>0</v>
      </c>
      <c r="G37" s="37">
        <v>0.01</v>
      </c>
      <c r="H37" s="37">
        <v>0.02</v>
      </c>
      <c r="I37" s="37">
        <v>0.2</v>
      </c>
      <c r="J37" s="38">
        <v>0.2</v>
      </c>
      <c r="K37" s="22"/>
      <c r="L37" s="22"/>
      <c r="M37" s="22"/>
      <c r="N37" s="22"/>
      <c r="O37" s="22"/>
      <c r="P37" s="22"/>
    </row>
    <row r="38" spans="1:16" ht="39" customHeight="1" x14ac:dyDescent="0.15">
      <c r="A38" s="22"/>
      <c r="B38" s="35"/>
      <c r="C38" s="1147" t="s">
        <v>527</v>
      </c>
      <c r="D38" s="1148"/>
      <c r="E38" s="1149"/>
      <c r="F38" s="36">
        <v>0.03</v>
      </c>
      <c r="G38" s="37">
        <v>0.03</v>
      </c>
      <c r="H38" s="37">
        <v>0.1</v>
      </c>
      <c r="I38" s="37">
        <v>0.08</v>
      </c>
      <c r="J38" s="38">
        <v>0.03</v>
      </c>
      <c r="K38" s="22"/>
      <c r="L38" s="22"/>
      <c r="M38" s="22"/>
      <c r="N38" s="22"/>
      <c r="O38" s="22"/>
      <c r="P38" s="22"/>
    </row>
    <row r="39" spans="1:16" ht="39" customHeight="1" x14ac:dyDescent="0.15">
      <c r="A39" s="22"/>
      <c r="B39" s="35"/>
      <c r="C39" s="1147" t="s">
        <v>528</v>
      </c>
      <c r="D39" s="1148"/>
      <c r="E39" s="1149"/>
      <c r="F39" s="36">
        <v>0</v>
      </c>
      <c r="G39" s="37">
        <v>0</v>
      </c>
      <c r="H39" s="37">
        <v>0</v>
      </c>
      <c r="I39" s="37">
        <v>0.01</v>
      </c>
      <c r="J39" s="38">
        <v>0.01</v>
      </c>
      <c r="K39" s="22"/>
      <c r="L39" s="22"/>
      <c r="M39" s="22"/>
      <c r="N39" s="22"/>
      <c r="O39" s="22"/>
      <c r="P39" s="22"/>
    </row>
    <row r="40" spans="1:16" ht="39" customHeight="1" x14ac:dyDescent="0.15">
      <c r="A40" s="22"/>
      <c r="B40" s="35"/>
      <c r="C40" s="1147" t="s">
        <v>529</v>
      </c>
      <c r="D40" s="1148"/>
      <c r="E40" s="1149"/>
      <c r="F40" s="36">
        <v>0</v>
      </c>
      <c r="G40" s="37">
        <v>0</v>
      </c>
      <c r="H40" s="37">
        <v>0</v>
      </c>
      <c r="I40" s="37">
        <v>0</v>
      </c>
      <c r="J40" s="38">
        <v>0.01</v>
      </c>
      <c r="K40" s="22"/>
      <c r="L40" s="22"/>
      <c r="M40" s="22"/>
      <c r="N40" s="22"/>
      <c r="O40" s="22"/>
      <c r="P40" s="22"/>
    </row>
    <row r="41" spans="1:16" ht="39" customHeight="1" x14ac:dyDescent="0.15">
      <c r="A41" s="22"/>
      <c r="B41" s="35"/>
      <c r="C41" s="1147" t="s">
        <v>530</v>
      </c>
      <c r="D41" s="1148"/>
      <c r="E41" s="1149"/>
      <c r="F41" s="36">
        <v>0</v>
      </c>
      <c r="G41" s="37">
        <v>0</v>
      </c>
      <c r="H41" s="37">
        <v>0</v>
      </c>
      <c r="I41" s="37">
        <v>0</v>
      </c>
      <c r="J41" s="38">
        <v>0</v>
      </c>
      <c r="K41" s="22"/>
      <c r="L41" s="22"/>
      <c r="M41" s="22"/>
      <c r="N41" s="22"/>
      <c r="O41" s="22"/>
      <c r="P41" s="22"/>
    </row>
    <row r="42" spans="1:16" ht="39" customHeight="1" x14ac:dyDescent="0.15">
      <c r="A42" s="22"/>
      <c r="B42" s="39"/>
      <c r="C42" s="1147" t="s">
        <v>531</v>
      </c>
      <c r="D42" s="1148"/>
      <c r="E42" s="1149"/>
      <c r="F42" s="36" t="s">
        <v>479</v>
      </c>
      <c r="G42" s="37" t="s">
        <v>479</v>
      </c>
      <c r="H42" s="37" t="s">
        <v>479</v>
      </c>
      <c r="I42" s="37" t="s">
        <v>479</v>
      </c>
      <c r="J42" s="38" t="s">
        <v>479</v>
      </c>
      <c r="K42" s="22"/>
      <c r="L42" s="22"/>
      <c r="M42" s="22"/>
      <c r="N42" s="22"/>
      <c r="O42" s="22"/>
      <c r="P42" s="22"/>
    </row>
    <row r="43" spans="1:16" ht="39" customHeight="1" thickBot="1" x14ac:dyDescent="0.2">
      <c r="A43" s="22"/>
      <c r="B43" s="40"/>
      <c r="C43" s="1150" t="s">
        <v>532</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2629</v>
      </c>
      <c r="L45" s="60">
        <v>2731</v>
      </c>
      <c r="M45" s="60">
        <v>2738</v>
      </c>
      <c r="N45" s="60">
        <v>2846</v>
      </c>
      <c r="O45" s="61">
        <v>2892</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479</v>
      </c>
      <c r="L46" s="64" t="s">
        <v>479</v>
      </c>
      <c r="M46" s="64" t="s">
        <v>479</v>
      </c>
      <c r="N46" s="64" t="s">
        <v>479</v>
      </c>
      <c r="O46" s="65" t="s">
        <v>479</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479</v>
      </c>
      <c r="L47" s="64" t="s">
        <v>479</v>
      </c>
      <c r="M47" s="64" t="s">
        <v>479</v>
      </c>
      <c r="N47" s="64" t="s">
        <v>479</v>
      </c>
      <c r="O47" s="65" t="s">
        <v>479</v>
      </c>
      <c r="P47" s="48"/>
      <c r="Q47" s="48"/>
      <c r="R47" s="48"/>
      <c r="S47" s="48"/>
      <c r="T47" s="48"/>
      <c r="U47" s="48"/>
    </row>
    <row r="48" spans="1:21" ht="30.75" customHeight="1" x14ac:dyDescent="0.15">
      <c r="A48" s="48"/>
      <c r="B48" s="1165"/>
      <c r="C48" s="1166"/>
      <c r="D48" s="62"/>
      <c r="E48" s="1157" t="s">
        <v>15</v>
      </c>
      <c r="F48" s="1157"/>
      <c r="G48" s="1157"/>
      <c r="H48" s="1157"/>
      <c r="I48" s="1157"/>
      <c r="J48" s="1158"/>
      <c r="K48" s="63">
        <v>939</v>
      </c>
      <c r="L48" s="64">
        <v>998</v>
      </c>
      <c r="M48" s="64">
        <v>936</v>
      </c>
      <c r="N48" s="64">
        <v>926</v>
      </c>
      <c r="O48" s="65">
        <v>877</v>
      </c>
      <c r="P48" s="48"/>
      <c r="Q48" s="48"/>
      <c r="R48" s="48"/>
      <c r="S48" s="48"/>
      <c r="T48" s="48"/>
      <c r="U48" s="48"/>
    </row>
    <row r="49" spans="1:21" ht="30.75" customHeight="1" x14ac:dyDescent="0.15">
      <c r="A49" s="48"/>
      <c r="B49" s="1165"/>
      <c r="C49" s="1166"/>
      <c r="D49" s="62"/>
      <c r="E49" s="1157" t="s">
        <v>16</v>
      </c>
      <c r="F49" s="1157"/>
      <c r="G49" s="1157"/>
      <c r="H49" s="1157"/>
      <c r="I49" s="1157"/>
      <c r="J49" s="1158"/>
      <c r="K49" s="63">
        <v>1</v>
      </c>
      <c r="L49" s="64">
        <v>1</v>
      </c>
      <c r="M49" s="64">
        <v>1</v>
      </c>
      <c r="N49" s="64">
        <v>1</v>
      </c>
      <c r="O49" s="65">
        <v>1</v>
      </c>
      <c r="P49" s="48"/>
      <c r="Q49" s="48"/>
      <c r="R49" s="48"/>
      <c r="S49" s="48"/>
      <c r="T49" s="48"/>
      <c r="U49" s="48"/>
    </row>
    <row r="50" spans="1:21" ht="30.75" customHeight="1" x14ac:dyDescent="0.15">
      <c r="A50" s="48"/>
      <c r="B50" s="1165"/>
      <c r="C50" s="1166"/>
      <c r="D50" s="62"/>
      <c r="E50" s="1157" t="s">
        <v>17</v>
      </c>
      <c r="F50" s="1157"/>
      <c r="G50" s="1157"/>
      <c r="H50" s="1157"/>
      <c r="I50" s="1157"/>
      <c r="J50" s="1158"/>
      <c r="K50" s="63">
        <v>29</v>
      </c>
      <c r="L50" s="64">
        <v>29</v>
      </c>
      <c r="M50" s="64">
        <v>9</v>
      </c>
      <c r="N50" s="64">
        <v>10</v>
      </c>
      <c r="O50" s="65">
        <v>7</v>
      </c>
      <c r="P50" s="48"/>
      <c r="Q50" s="48"/>
      <c r="R50" s="48"/>
      <c r="S50" s="48"/>
      <c r="T50" s="48"/>
      <c r="U50" s="48"/>
    </row>
    <row r="51" spans="1:21" ht="30.75" customHeight="1" x14ac:dyDescent="0.15">
      <c r="A51" s="48"/>
      <c r="B51" s="1167"/>
      <c r="C51" s="1168"/>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2381</v>
      </c>
      <c r="L52" s="64">
        <v>2511</v>
      </c>
      <c r="M52" s="64">
        <v>2504</v>
      </c>
      <c r="N52" s="64">
        <v>2574</v>
      </c>
      <c r="O52" s="65">
        <v>2636</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1217</v>
      </c>
      <c r="L53" s="69">
        <v>1248</v>
      </c>
      <c r="M53" s="69">
        <v>1180</v>
      </c>
      <c r="N53" s="69">
        <v>1209</v>
      </c>
      <c r="O53" s="70">
        <v>1141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宮地　塁</cp:lastModifiedBy>
  <cp:lastPrinted>2016-04-25T00:06:41Z</cp:lastPrinted>
  <dcterms:created xsi:type="dcterms:W3CDTF">2016-02-15T01:14:58Z</dcterms:created>
  <dcterms:modified xsi:type="dcterms:W3CDTF">2021-03-30T08:19:24Z</dcterms:modified>
</cp:coreProperties>
</file>