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JWS19012\Desktop\"/>
    </mc:Choice>
  </mc:AlternateContent>
  <xr:revisionPtr revIDLastSave="0" documentId="13_ncr:1_{6C2755A6-355A-4217-AC9D-34B4DAD067E5}" xr6:coauthVersionLast="36" xr6:coauthVersionMax="36" xr10:uidLastSave="{00000000-0000-0000-0000-000000000000}"/>
  <bookViews>
    <workbookView xWindow="0" yWindow="0" windowWidth="20490" windowHeight="7950" tabRatio="8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AM35"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 r="BE35" i="10" s="1"/>
  <c r="CO34" i="10" l="1"/>
  <c r="CO35" i="10" s="1"/>
  <c r="CO36" i="10" s="1"/>
  <c r="CO37" i="10" s="1"/>
  <c r="CO38" i="10" s="1"/>
</calcChain>
</file>

<file path=xl/sharedStrings.xml><?xml version="1.0" encoding="utf-8"?>
<sst xmlns="http://schemas.openxmlformats.org/spreadsheetml/2006/main" count="1060" uniqueCount="600">
  <si>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</si>
  <si>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</si>
  <si>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</si>
  <si>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</si>
  <si>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</si>
  <si>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</si>
  <si>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</si>
  <si>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</si>
  <si>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</si>
  <si>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</si>
  <si>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</si>
  <si>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</si>
  <si>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</si>
  <si>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</si>
  <si>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</si>
  <si>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</si>
  <si>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</si>
  <si>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</si>
  <si>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</si>
  <si>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</si>
  <si>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</si>
  <si>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</si>
  <si>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</si>
  <si>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</si>
  <si>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</si>
  <si>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</si>
  <si>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</si>
  <si>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</si>
  <si>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</si>
  <si>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</si>
  <si>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</si>
  <si>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</si>
  <si>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</si>
  <si>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</si>
  <si>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</si>
  <si>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</si>
  <si>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</si>
  <si>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</si>
  <si>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</si>
  <si>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</si>
  <si>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</si>
  <si>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</si>
  <si>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</si>
  <si>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</si>
  <si>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</si>
  <si>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</si>
  <si>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</si>
  <si>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</si>
  <si>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</si>
  <si>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</si>
  <si>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</si>
  <si>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</si>
  <si>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</si>
  <si>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</si>
  <si>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</si>
  <si>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</si>
  <si>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</si>
  <si>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</si>
  <si>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</si>
  <si>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</si>
  <si>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</si>
  <si>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</si>
  <si>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</si>
  <si>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</si>
  <si>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</si>
  <si>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</si>
  <si>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</si>
  <si>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</si>
  <si>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</si>
  <si>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</si>
  <si>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</si>
  <si>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</si>
  <si>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</si>
  <si>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</si>
  <si>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</si>
  <si>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</si>
  <si>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</si>
  <si>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</si>
  <si>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</si>
  <si>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</si>
  <si>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</si>
  <si>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</si>
  <si>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</si>
  <si>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</si>
  <si>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</si>
  <si>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</si>
  <si>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</si>
  <si>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</si>
  <si>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</si>
  <si>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</si>
  <si>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</si>
  <si>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</si>
  <si>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</si>
  <si>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</si>
  <si>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</si>
  <si>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</si>
  <si>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</si>
  <si>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</si>
  <si>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</si>
  <si>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</si>
  <si>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</si>
  <si>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</si>
  <si>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</si>
  <si>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</si>
  <si>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</si>
  <si>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</si>
  <si>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</si>
  <si>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</si>
  <si>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</si>
  <si>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</si>
  <si>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</si>
  <si>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</si>
  <si>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</si>
  <si>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</si>
  <si>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</si>
  <si>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</si>
  <si>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</si>
  <si>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</si>
  <si>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</si>
  <si>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</si>
  <si>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</si>
  <si>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</si>
  <si>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</si>
  <si>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</si>
  <si>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</si>
  <si>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</si>
  <si>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</si>
  <si>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</si>
  <si>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</si>
  <si>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</si>
  <si>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</si>
  <si>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</si>
  <si>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</si>
  <si>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</si>
  <si>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</si>
  <si>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</si>
  <si>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</si>
  <si>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</si>
  <si>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</si>
  <si>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</si>
  <si>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</si>
  <si>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</si>
  <si>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</si>
  <si>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</si>
  <si>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</si>
  <si>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</si>
  <si>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</si>
  <si>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</si>
  <si>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</si>
  <si>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</si>
  <si>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</si>
  <si>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</si>
  <si>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</si>
  <si>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</si>
  <si>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</si>
  <si>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</si>
  <si>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</si>
  <si>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</si>
  <si>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</si>
  <si>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</si>
  <si>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</si>
  <si>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</si>
  <si>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</si>
  <si>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</si>
  <si>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</si>
  <si>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</si>
  <si>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</si>
  <si>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</si>
  <si>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</si>
  <si>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</si>
  <si>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</si>
  <si>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</si>
  <si>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</si>
  <si>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</si>
  <si>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</si>
  <si>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</si>
  <si>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</si>
  <si>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</si>
  <si>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</si>
  <si>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</si>
  <si>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</si>
  <si>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</si>
  <si>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</si>
  <si>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</si>
  <si>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</si>
  <si>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</si>
  <si>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</si>
  <si>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</si>
  <si>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</si>
  <si>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</si>
  <si>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</si>
  <si>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</si>
  <si>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</si>
  <si>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</si>
  <si>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</si>
  <si>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</si>
  <si>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</si>
  <si>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</si>
  <si>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</si>
  <si>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</si>
  <si>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</si>
  <si>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</si>
  <si>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</si>
  <si>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</si>
  <si>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</si>
  <si>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</si>
  <si>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</si>
  <si>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</si>
  <si>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</si>
  <si>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</si>
  <si>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</si>
  <si>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新潟県阿賀町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</si>
  <si>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</si>
  <si>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</si>
  <si>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</si>
  <si>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</si>
  <si>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</si>
  <si>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</si>
  <si>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</si>
  <si>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</si>
  <si>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</si>
  <si>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</si>
  <si>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</si>
  <si>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</si>
  <si>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</si>
  <si>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</si>
  <si>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</si>
  <si>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</si>
  <si>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</si>
  <si>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</si>
  <si>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</si>
  <si>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</si>
  <si>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</si>
  <si>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</si>
  <si>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</si>
  <si>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</si>
  <si>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</si>
  <si>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</si>
  <si>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</si>
  <si>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</si>
  <si>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</si>
  <si>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</si>
  <si>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</si>
  <si>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</si>
  <si>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</si>
  <si>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</si>
  <si>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</si>
  <si>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</si>
  <si>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</si>
  <si>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</si>
  <si>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</si>
  <si>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</si>
  <si>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</si>
  <si>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</si>
  <si>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</si>
  <si>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</si>
  <si>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</si>
  <si>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</si>
  <si>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</si>
  <si>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</si>
  <si>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</si>
  <si>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</si>
  <si>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</si>
  <si>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</si>
  <si>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</si>
  <si>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</si>
  <si>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</si>
  <si>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</si>
  <si>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</si>
  <si>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</si>
  <si>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</si>
  <si>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</si>
  <si>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</si>
  <si>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</si>
  <si>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</si>
  <si>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</si>
  <si>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</si>
  <si>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</si>
  <si>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</si>
  <si>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</si>
  <si>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</si>
  <si>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</si>
  <si>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</si>
  <si>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</si>
  <si>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</si>
  <si>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</si>
  <si>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</si>
  <si>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</si>
  <si>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</si>
  <si>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</si>
  <si>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</si>
  <si>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</si>
  <si>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</si>
  <si>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</si>
  <si>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</si>
  <si>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</si>
  <si>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</si>
  <si>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</si>
  <si>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</si>
  <si>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</si>
  <si>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</si>
  <si>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</si>
  <si>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</si>
  <si>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</si>
  <si>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</si>
  <si>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</si>
  <si>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</si>
  <si>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</si>
  <si>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</si>
  <si>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</si>
  <si>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</si>
  <si>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</si>
  <si>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</si>
  <si>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</si>
  <si>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</si>
  <si>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</si>
  <si>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</si>
  <si>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</si>
  <si>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</si>
  <si>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</si>
  <si>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</si>
  <si>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</si>
  <si>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</si>
  <si>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</si>
  <si>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</si>
  <si>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</si>
  <si>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</si>
  <si>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</si>
  <si>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</si>
  <si>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</si>
  <si>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</si>
  <si>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</si>
  <si>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</si>
  <si>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</si>
  <si>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</si>
  <si>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</si>
  <si>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</si>
  <si>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</si>
  <si>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</si>
  <si>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</si>
  <si>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</si>
  <si>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</si>
  <si>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</si>
  <si>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</si>
  <si>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</si>
  <si>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</si>
  <si>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</si>
  <si>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</si>
  <si>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</si>
  <si>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</si>
  <si>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</si>
  <si>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</si>
  <si>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</si>
  <si>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</si>
  <si>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</si>
  <si>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</si>
  <si>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</si>
  <si>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</si>
  <si>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</si>
  <si>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</si>
  <si>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</si>
  <si>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新潟県阿賀町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</si>
  <si>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</si>
  <si>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</si>
  <si>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</si>
  <si>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</si>
  <si>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</si>
  <si>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</si>
  <si>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</si>
  <si>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</si>
  <si>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</si>
  <si>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</si>
  <si>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</si>
  <si>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</si>
  <si>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</si>
  <si>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</si>
  <si>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</si>
  <si>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</si>
  <si>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</si>
  <si>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</si>
  <si>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</si>
  <si>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</si>
  <si>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</si>
  <si>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</si>
  <si>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</si>
  <si>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</si>
  <si>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</si>
  <si>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</si>
  <si>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</si>
  <si>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</si>
  <si>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</si>
  <si>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</si>
  <si>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</si>
  <si>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</si>
  <si>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</si>
  <si>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</si>
  <si>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</si>
  <si>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</si>
  <si>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</si>
  <si>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</si>
  <si>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</si>
  <si>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</si>
  <si>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</si>
  <si>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</si>
  <si>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</si>
  <si>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</si>
  <si>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</si>
  <si>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</si>
  <si>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</si>
  <si>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</si>
  <si>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</si>
  <si>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</si>
  <si>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</si>
  <si>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</si>
  <si>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</si>
  <si>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</si>
  <si>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</si>
  <si>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</si>
  <si>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</si>
  <si>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</si>
  <si>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</si>
  <si>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</si>
  <si>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</si>
  <si>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</si>
  <si>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</si>
  <si>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</si>
  <si>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</si>
  <si>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</si>
  <si>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</si>
  <si>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</si>
  <si>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</si>
  <si>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</si>
  <si>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</si>
  <si>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</si>
  <si>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</si>
  <si>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</si>
  <si>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</si>
  <si>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</si>
  <si>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</si>
  <si>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</si>
  <si>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</si>
  <si>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</si>
  <si>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</si>
  <si>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</si>
  <si>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</si>
  <si>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</si>
  <si>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</si>
  <si>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</si>
  <si>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</si>
  <si>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</si>
  <si>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</si>
  <si>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</si>
  <si>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</si>
  <si>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</si>
  <si>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</si>
  <si>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</si>
  <si>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</si>
  <si>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</si>
  <si>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</si>
  <si>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</si>
  <si>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</si>
  <si>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</si>
  <si>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</si>
  <si>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</si>
  <si>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</si>
  <si>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</si>
  <si>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</si>
  <si>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</si>
  <si>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</si>
  <si>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</si>
  <si>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</si>
  <si>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</si>
  <si>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</si>
  <si>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</si>
  <si>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</si>
  <si>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</si>
  <si>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</si>
  <si>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</si>
  <si>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</si>
  <si>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</si>
  <si>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</si>
  <si>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</si>
  <si>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</si>
  <si>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</si>
  <si>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</si>
  <si>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</si>
  <si>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</si>
  <si>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</si>
  <si>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</si>
  <si>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</si>
  <si>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</si>
  <si>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</si>
  <si>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</si>
  <si>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</si>
  <si>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</si>
  <si>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</si>
  <si>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</si>
  <si>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</si>
  <si>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</si>
  <si>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</si>
  <si>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</si>
  <si>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</si>
  <si>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</si>
  <si>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</si>
  <si>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</si>
  <si>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</si>
  <si>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</si>
  <si>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</si>
  <si>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</si>
  <si>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</si>
  <si>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</si>
  <si>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</si>
  <si>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</si>
  <si>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</si>
  <si>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</si>
  <si>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</si>
  <si>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</si>
  <si>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</si>
  <si>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</si>
  <si>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</si>
  <si>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</si>
  <si>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</si>
  <si>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</si>
  <si>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</si>
  <si>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</si>
  <si>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</si>
  <si>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</si>
  <si>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</si>
  <si>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</si>
  <si>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</si>
  <si>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</si>
  <si>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</si>
  <si>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</si>
  <si>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</si>
  <si>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</si>
  <si>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</si>
  <si>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</si>
  <si>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</si>
  <si>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</si>
  <si>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</si>
  <si>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</si>
  <si>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</si>
  <si>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</si>
  <si>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</si>
  <si>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</si>
  <si>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</si>
  <si>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</si>
  <si>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</si>
  <si>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</si>
  <si>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</si>
  <si>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</si>
  <si>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</si>
  <si>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</si>
  <si>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</si>
  <si>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</si>
  <si>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2.62</t>
  </si>
  <si>
    <t>一般会計</t>
  </si>
  <si>
    <t>水道事業会計</t>
  </si>
  <si>
    <t>国民健康保険特別会計</t>
  </si>
  <si>
    <t>介護保険特別会計（保険事業勘定）</t>
  </si>
  <si>
    <t>介護保険特別会計（サービス事業勘定）</t>
  </si>
  <si>
    <t>診療所特別会計</t>
  </si>
  <si>
    <t>簡易水道事業特別会計</t>
  </si>
  <si>
    <t>下水道事業特別会計</t>
  </si>
  <si>
    <t>その他会計（赤字）</t>
  </si>
  <si>
    <t>その他会計（黒字）</t>
  </si>
  <si>
    <t>さくら福祉保健事務組合【一般会計】</t>
    <rPh sb="3" eb="5">
      <t>フクシ</t>
    </rPh>
    <rPh sb="5" eb="7">
      <t>ホケン</t>
    </rPh>
    <rPh sb="7" eb="9">
      <t>ジム</t>
    </rPh>
    <rPh sb="9" eb="11">
      <t>クミアイ</t>
    </rPh>
    <rPh sb="12" eb="14">
      <t>イッパン</t>
    </rPh>
    <rPh sb="14" eb="16">
      <t>カイケイ</t>
    </rPh>
    <phoneticPr fontId="11"/>
  </si>
  <si>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11"/>
  </si>
  <si>
    <t>新潟県中東福祉事務組合</t>
    <rPh sb="0" eb="3">
      <t>ニイガタケン</t>
    </rPh>
    <rPh sb="3" eb="5">
      <t>チュウトウ</t>
    </rPh>
    <rPh sb="5" eb="7">
      <t>フクシ</t>
    </rPh>
    <rPh sb="7" eb="9">
      <t>ジム</t>
    </rPh>
    <rPh sb="9" eb="11">
      <t>クミアイ</t>
    </rPh>
    <phoneticPr fontId="11"/>
  </si>
  <si>
    <t>五泉地域衛生施設組合</t>
    <rPh sb="0" eb="2">
      <t>ゴセン</t>
    </rPh>
    <rPh sb="2" eb="4">
      <t>チイキ</t>
    </rPh>
    <rPh sb="4" eb="6">
      <t>エイセイ</t>
    </rPh>
    <rPh sb="6" eb="8">
      <t>シセツ</t>
    </rPh>
    <rPh sb="8" eb="10">
      <t>クミアイ</t>
    </rPh>
    <phoneticPr fontId="11"/>
  </si>
  <si>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11"/>
  </si>
  <si>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11"/>
  </si>
  <si>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11"/>
  </si>
  <si>
    <t>新潟県市町村総合事務組合【消防賞じゅつ支給事業特別会計】</t>
    <rPh sb="0" eb="3">
      <t>ニイガタケン</t>
    </rPh>
    <rPh sb="3" eb="6">
      <t>シチョウソン</t>
    </rPh>
    <rPh sb="6" eb="8">
      <t>ソウゴウ</t>
    </rPh>
    <rPh sb="8" eb="10">
      <t>ジム</t>
    </rPh>
    <rPh sb="10" eb="12">
      <t>クミアイ</t>
    </rPh>
    <rPh sb="13" eb="15">
      <t>ショウボウ</t>
    </rPh>
    <rPh sb="15" eb="16">
      <t>ショウ</t>
    </rPh>
    <rPh sb="19" eb="21">
      <t>シキュウ</t>
    </rPh>
    <rPh sb="21" eb="23">
      <t>ジギョウ</t>
    </rPh>
    <rPh sb="23" eb="25">
      <t>トクベツ</t>
    </rPh>
    <rPh sb="25" eb="27">
      <t>カイケイ</t>
    </rPh>
    <phoneticPr fontId="11"/>
  </si>
  <si>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ホショウナド</t>
    </rPh>
    <rPh sb="25" eb="27">
      <t>トクベツ</t>
    </rPh>
    <rPh sb="27" eb="29">
      <t>カイケイ</t>
    </rPh>
    <phoneticPr fontId="11"/>
  </si>
  <si>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</si>
  <si>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11"/>
  </si>
  <si>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</si>
  <si>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奥阿賀観光</t>
    <rPh sb="0" eb="1">
      <t>オク</t>
    </rPh>
    <rPh sb="1" eb="3">
      <t>アガ</t>
    </rPh>
    <rPh sb="3" eb="5">
      <t>カンコウ</t>
    </rPh>
    <phoneticPr fontId="11"/>
  </si>
  <si>
    <t>上川農業振興公社</t>
    <rPh sb="0" eb="2">
      <t>カミカワ</t>
    </rPh>
    <rPh sb="2" eb="4">
      <t>ノウギョウ</t>
    </rPh>
    <rPh sb="4" eb="6">
      <t>シンコウ</t>
    </rPh>
    <rPh sb="6" eb="8">
      <t>コウシャ</t>
    </rPh>
    <phoneticPr fontId="11"/>
  </si>
  <si>
    <t>上川温泉</t>
    <rPh sb="0" eb="2">
      <t>カミカワ</t>
    </rPh>
    <rPh sb="2" eb="4">
      <t>オンセン</t>
    </rPh>
    <phoneticPr fontId="11"/>
  </si>
  <si>
    <t>三川農業振興公社</t>
    <rPh sb="0" eb="2">
      <t>ミカワ</t>
    </rPh>
    <rPh sb="2" eb="4">
      <t>ノウギョウ</t>
    </rPh>
    <rPh sb="4" eb="6">
      <t>シンコウ</t>
    </rPh>
    <rPh sb="6" eb="8">
      <t>コウシャ</t>
    </rPh>
    <phoneticPr fontId="11"/>
  </si>
  <si>
    <t>阿賀の里</t>
    <rPh sb="0" eb="2">
      <t>アガ</t>
    </rPh>
    <rPh sb="3" eb="4">
      <t>サト</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</si>
  <si>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</si>
  <si>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</si>
  <si>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</si>
  <si>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</si>
  <si>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</si>
  <si>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</si>
  <si>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</si>
  <si>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</si>
  <si>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</si>
  <si>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</si>
  <si>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</si>
  <si>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</si>
  <si>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1"/>
  </si>
  <si>
    <t>過疎地域自立促進基金</t>
    <rPh sb="0" eb="2">
      <t>カソ</t>
    </rPh>
    <rPh sb="2" eb="4">
      <t>チイキ</t>
    </rPh>
    <rPh sb="4" eb="6">
      <t>ジリツ</t>
    </rPh>
    <rPh sb="6" eb="8">
      <t>ソクシン</t>
    </rPh>
    <rPh sb="8" eb="10">
      <t>キキン</t>
    </rPh>
    <phoneticPr fontId="11"/>
  </si>
  <si>
    <t>町有施設建設準備基金</t>
    <rPh sb="0" eb="1">
      <t>チョウ</t>
    </rPh>
    <rPh sb="1" eb="2">
      <t>ユウ</t>
    </rPh>
    <rPh sb="2" eb="4">
      <t>シセツ</t>
    </rPh>
    <rPh sb="4" eb="6">
      <t>ケンセツ</t>
    </rPh>
    <rPh sb="6" eb="8">
      <t>ジュンビ</t>
    </rPh>
    <rPh sb="8" eb="10">
      <t>キキン</t>
    </rPh>
    <phoneticPr fontId="11"/>
  </si>
  <si>
    <t>地域福祉基金</t>
    <rPh sb="0" eb="2">
      <t>チイキ</t>
    </rPh>
    <rPh sb="2" eb="4">
      <t>フクシ</t>
    </rPh>
    <rPh sb="4" eb="6">
      <t>キキン</t>
    </rPh>
    <phoneticPr fontId="11"/>
  </si>
  <si>
    <t>災害救助基金</t>
    <rPh sb="0" eb="2">
      <t>サイガイ</t>
    </rPh>
    <rPh sb="2" eb="4">
      <t>キュウジョ</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</si>
</sst>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2750-48C8-AC5B-F01DAA677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162826</c:v>
                </c:pt>
                <c:pt idx="1">
                  <c:v>139152</c:v>
                </c:pt>
                <c:pt idx="2">
                  <c:v>164890</c:v>
                </c:pt>
                <c:pt idx="3">
                  <c:v>99414</c:v>
                </c:pt>
                <c:pt idx="4">
                  <c:v>157181</c:v>
                </c:pt>
              </c:numCache>
            </c:numRef>
          </c:val>
          <c:smooth val="0"/>
          <c:extLst>
            <c:ext xmlns:c16="http://schemas.microsoft.com/office/drawing/2014/chart" uri="{C3380CC4-5D6E-409C-BE32-E72D297353CC}">
              <c16:uniqueId val="{00000001-2750-48C8-AC5B-F01DAA677A2D}"/>
            </c:ext>
          </c:extLst>
        </c:ser>
        <c:dLbls>
          <c:showLegendKey val="0"/>
          <c:showVal val="0"/>
          <c:showCatName val="0"/>
          <c:showSerName val="0"/>
          <c:showPercent val="0"/>
          <c:showBubbleSize val="0"/>
        </c:dLbls>
        <c:marker val="1"/>
        <c:smooth val="0"/>
        <c:axId val="264987752"/>
        <c:axId val="264988928"/>
      </c:lineChart>
      <c:catAx>
        <c:axId val="264987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988928"/>
        <c:crosses val="autoZero"/>
        <c:auto val="1"/>
        <c:lblAlgn val="ctr"/>
        <c:lblOffset val="100"/>
        <c:tickLblSkip val="1"/>
        <c:tickMarkSkip val="1"/>
        <c:noMultiLvlLbl val="0"/>
      </c:catAx>
      <c:valAx>
        <c:axId val="2649889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987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5.19</c:v>
                </c:pt>
                <c:pt idx="1">
                  <c:v>4.93</c:v>
                </c:pt>
                <c:pt idx="2">
                  <c:v>4.5999999999999996</c:v>
                </c:pt>
                <c:pt idx="3">
                  <c:v>5</c:v>
                </c:pt>
                <c:pt idx="4">
                  <c:v>5.12</c:v>
                </c:pt>
              </c:numCache>
            </c:numRef>
          </c:val>
          <c:extLst>
            <c:ext xmlns:c16="http://schemas.microsoft.com/office/drawing/2014/chart" uri="{C3380CC4-5D6E-409C-BE32-E72D297353CC}">
              <c16:uniqueId val="{00000000-1D7E-4B27-834C-62D524FD4F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13.87</c:v>
                </c:pt>
                <c:pt idx="1">
                  <c:v>12.04</c:v>
                </c:pt>
                <c:pt idx="2">
                  <c:v>16.559999999999999</c:v>
                </c:pt>
                <c:pt idx="3">
                  <c:v>20.77</c:v>
                </c:pt>
                <c:pt idx="4">
                  <c:v>19.96</c:v>
                </c:pt>
              </c:numCache>
            </c:numRef>
          </c:val>
          <c:extLst>
            <c:ext xmlns:c16="http://schemas.microsoft.com/office/drawing/2014/chart" uri="{C3380CC4-5D6E-409C-BE32-E72D297353CC}">
              <c16:uniqueId val="{00000001-1D7E-4B27-834C-62D524FD4F3C}"/>
            </c:ext>
          </c:extLst>
        </c:ser>
        <c:dLbls>
          <c:showLegendKey val="0"/>
          <c:showVal val="0"/>
          <c:showCatName val="0"/>
          <c:showSerName val="0"/>
          <c:showPercent val="0"/>
          <c:showBubbleSize val="0"/>
        </c:dLbls>
        <c:gapWidth val="250"/>
        <c:overlap val="100"/>
        <c:axId val="264990496"/>
        <c:axId val="26499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6.74</c:v>
                </c:pt>
                <c:pt idx="1">
                  <c:v>0.56000000000000005</c:v>
                </c:pt>
                <c:pt idx="2">
                  <c:v>10.86</c:v>
                </c:pt>
                <c:pt idx="3">
                  <c:v>2.8</c:v>
                </c:pt>
                <c:pt idx="4">
                  <c:v>-2.62</c:v>
                </c:pt>
              </c:numCache>
            </c:numRef>
          </c:val>
          <c:smooth val="0"/>
          <c:extLst>
            <c:ext xmlns:c16="http://schemas.microsoft.com/office/drawing/2014/chart" uri="{C3380CC4-5D6E-409C-BE32-E72D297353CC}">
              <c16:uniqueId val="{00000002-1D7E-4B27-834C-62D524FD4F3C}"/>
            </c:ext>
          </c:extLst>
        </c:ser>
        <c:dLbls>
          <c:showLegendKey val="0"/>
          <c:showVal val="0"/>
          <c:showCatName val="0"/>
          <c:showSerName val="0"/>
          <c:showPercent val="0"/>
          <c:showBubbleSize val="0"/>
        </c:dLbls>
        <c:marker val="1"/>
        <c:smooth val="0"/>
        <c:axId val="264990496"/>
        <c:axId val="264990888"/>
      </c:lineChart>
      <c:catAx>
        <c:axId val="2649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990888"/>
        <c:crosses val="autoZero"/>
        <c:auto val="1"/>
        <c:lblAlgn val="ctr"/>
        <c:lblOffset val="100"/>
        <c:tickLblSkip val="1"/>
        <c:tickMarkSkip val="1"/>
        <c:noMultiLvlLbl val="0"/>
      </c:catAx>
      <c:valAx>
        <c:axId val="26499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0.53</c:v>
                </c:pt>
                <c:pt idx="2">
                  <c:v>#N/A</c:v>
                </c:pt>
                <c:pt idx="3">
                  <c:v>0.73</c:v>
                </c:pt>
                <c:pt idx="4">
                  <c:v>#N/A</c:v>
                </c:pt>
                <c:pt idx="5">
                  <c:v>0</c:v>
                </c:pt>
                <c:pt idx="6">
                  <c:v>#N/A</c:v>
                </c:pt>
                <c:pt idx="7">
                  <c:v>0</c:v>
                </c:pt>
                <c:pt idx="8">
                  <c:v>#N/A</c:v>
                </c:pt>
                <c:pt idx="9">
                  <c:v>0</c:v>
                </c:pt>
              </c:numCache>
            </c:numRef>
          </c:val>
          <c:extLst>
            <c:ext xmlns:c16="http://schemas.microsoft.com/office/drawing/2014/chart" uri="{C3380CC4-5D6E-409C-BE32-E72D297353CC}">
              <c16:uniqueId val="{00000000-2556-48C2-B2CE-135D82AA6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56-48C2-B2CE-135D82AA68D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2556-48C2-B2CE-135D82AA68D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2556-48C2-B2CE-135D82AA68DA}"/>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4-2556-48C2-B2CE-135D82AA68DA}"/>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0.03</c:v>
                </c:pt>
                <c:pt idx="8">
                  <c:v>#N/A</c:v>
                </c:pt>
                <c:pt idx="9">
                  <c:v>0.06</c:v>
                </c:pt>
              </c:numCache>
            </c:numRef>
          </c:val>
          <c:extLst>
            <c:ext xmlns:c16="http://schemas.microsoft.com/office/drawing/2014/chart" uri="{C3380CC4-5D6E-409C-BE32-E72D297353CC}">
              <c16:uniqueId val="{00000005-2556-48C2-B2CE-135D82AA68D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#N/A</c:v>
                </c:pt>
                <c:pt idx="5">
                  <c:v>0.69</c:v>
                </c:pt>
                <c:pt idx="6">
                  <c:v>#N/A</c:v>
                </c:pt>
                <c:pt idx="7">
                  <c:v>0.53</c:v>
                </c:pt>
                <c:pt idx="8">
                  <c:v>#N/A</c:v>
                </c:pt>
                <c:pt idx="9">
                  <c:v>0.46</c:v>
                </c:pt>
              </c:numCache>
            </c:numRef>
          </c:val>
          <c:extLst>
            <c:ext xmlns:c16="http://schemas.microsoft.com/office/drawing/2014/chart" uri="{C3380CC4-5D6E-409C-BE32-E72D297353CC}">
              <c16:uniqueId val="{00000006-2556-48C2-B2CE-135D82AA68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c:v>
                </c:pt>
                <c:pt idx="2">
                  <c:v>#N/A</c:v>
                </c:pt>
                <c:pt idx="3">
                  <c:v>0.2</c:v>
                </c:pt>
                <c:pt idx="4">
                  <c:v>#N/A</c:v>
                </c:pt>
                <c:pt idx="5">
                  <c:v>0.22</c:v>
                </c:pt>
                <c:pt idx="6">
                  <c:v>#N/A</c:v>
                </c:pt>
                <c:pt idx="7">
                  <c:v>0.23</c:v>
                </c:pt>
                <c:pt idx="8">
                  <c:v>#N/A</c:v>
                </c:pt>
                <c:pt idx="9">
                  <c:v>1.24</c:v>
                </c:pt>
              </c:numCache>
            </c:numRef>
          </c:val>
          <c:extLst>
            <c:ext xmlns:c16="http://schemas.microsoft.com/office/drawing/2014/chart" uri="{C3380CC4-5D6E-409C-BE32-E72D297353CC}">
              <c16:uniqueId val="{00000007-2556-48C2-B2CE-135D82AA68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1.85</c:v>
                </c:pt>
                <c:pt idx="2">
                  <c:v>#N/A</c:v>
                </c:pt>
                <c:pt idx="3">
                  <c:v>0.87</c:v>
                </c:pt>
                <c:pt idx="4">
                  <c:v>#N/A</c:v>
                </c:pt>
                <c:pt idx="5">
                  <c:v>1.38</c:v>
                </c:pt>
                <c:pt idx="6">
                  <c:v>#N/A</c:v>
                </c:pt>
                <c:pt idx="7">
                  <c:v>1.6</c:v>
                </c:pt>
                <c:pt idx="8">
                  <c:v>#N/A</c:v>
                </c:pt>
                <c:pt idx="9">
                  <c:v>1.9</c:v>
                </c:pt>
              </c:numCache>
            </c:numRef>
          </c:val>
          <c:extLst>
            <c:ext xmlns:c16="http://schemas.microsoft.com/office/drawing/2014/chart" uri="{C3380CC4-5D6E-409C-BE32-E72D297353CC}">
              <c16:uniqueId val="{00000008-2556-48C2-B2CE-135D82AA68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5.0999999999999996</c:v>
                </c:pt>
                <c:pt idx="2">
                  <c:v>#N/A</c:v>
                </c:pt>
                <c:pt idx="3">
                  <c:v>4.9000000000000004</c:v>
                </c:pt>
                <c:pt idx="4">
                  <c:v>#N/A</c:v>
                </c:pt>
                <c:pt idx="5">
                  <c:v>4.55</c:v>
                </c:pt>
                <c:pt idx="6">
                  <c:v>#N/A</c:v>
                </c:pt>
                <c:pt idx="7">
                  <c:v>4.96</c:v>
                </c:pt>
                <c:pt idx="8">
                  <c:v>#N/A</c:v>
                </c:pt>
                <c:pt idx="9">
                  <c:v>5.0999999999999996</c:v>
                </c:pt>
              </c:numCache>
            </c:numRef>
          </c:val>
          <c:extLst>
            <c:ext xmlns:c16="http://schemas.microsoft.com/office/drawing/2014/chart" uri="{C3380CC4-5D6E-409C-BE32-E72D297353CC}">
              <c16:uniqueId val="{00000009-2556-48C2-B2CE-135D82AA68DA}"/>
            </c:ext>
          </c:extLst>
        </c:ser>
        <c:dLbls>
          <c:showLegendKey val="0"/>
          <c:showVal val="0"/>
          <c:showCatName val="0"/>
          <c:showSerName val="0"/>
          <c:showPercent val="0"/>
          <c:showBubbleSize val="0"/>
        </c:dLbls>
        <c:gapWidth val="150"/>
        <c:overlap val="100"/>
        <c:axId val="264991672"/>
        <c:axId val="264992064"/>
      </c:barChart>
      <c:catAx>
        <c:axId val="26499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992064"/>
        <c:crosses val="autoZero"/>
        <c:auto val="1"/>
        <c:lblAlgn val="ctr"/>
        <c:lblOffset val="100"/>
        <c:tickLblSkip val="1"/>
        <c:tickMarkSkip val="1"/>
        <c:noMultiLvlLbl val="0"/>
      </c:catAx>
      <c:valAx>
        <c:axId val="26499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91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2574</c:v>
                </c:pt>
                <c:pt idx="5">
                  <c:v>2636</c:v>
                </c:pt>
                <c:pt idx="8">
                  <c:v>2811</c:v>
                </c:pt>
                <c:pt idx="11">
                  <c:v>2800</c:v>
                </c:pt>
                <c:pt idx="14">
                  <c:v>2255</c:v>
                </c:pt>
              </c:numCache>
            </c:numRef>
          </c:val>
          <c:extLst>
            <c:ext xmlns:c16="http://schemas.microsoft.com/office/drawing/2014/chart" uri="{C3380CC4-5D6E-409C-BE32-E72D297353CC}">
              <c16:uniqueId val="{00000000-7DE6-4A83-8CF1-12D90788A0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E6-4A83-8CF1-12D90788A0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7</c:v>
                </c:pt>
                <c:pt idx="6">
                  <c:v>7</c:v>
                </c:pt>
                <c:pt idx="9">
                  <c:v>1</c:v>
                </c:pt>
                <c:pt idx="12">
                  <c:v>1</c:v>
                </c:pt>
              </c:numCache>
            </c:numRef>
          </c:val>
          <c:extLst>
            <c:ext xmlns:c16="http://schemas.microsoft.com/office/drawing/2014/chart" uri="{C3380CC4-5D6E-409C-BE32-E72D297353CC}">
              <c16:uniqueId val="{00000002-7DE6-4A83-8CF1-12D90788A0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3-7DE6-4A83-8CF1-12D90788A0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926</c:v>
                </c:pt>
                <c:pt idx="3">
                  <c:v>877</c:v>
                </c:pt>
                <c:pt idx="6">
                  <c:v>859</c:v>
                </c:pt>
                <c:pt idx="9">
                  <c:v>814</c:v>
                </c:pt>
                <c:pt idx="12">
                  <c:v>704</c:v>
                </c:pt>
              </c:numCache>
            </c:numRef>
          </c:val>
          <c:extLst>
            <c:ext xmlns:c16="http://schemas.microsoft.com/office/drawing/2014/chart" uri="{C3380CC4-5D6E-409C-BE32-E72D297353CC}">
              <c16:uniqueId val="{00000004-7DE6-4A83-8CF1-12D90788A0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E6-4A83-8CF1-12D90788A0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E6-4A83-8CF1-12D90788A0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2846</c:v>
                </c:pt>
                <c:pt idx="3">
                  <c:v>2892</c:v>
                </c:pt>
                <c:pt idx="6">
                  <c:v>2613</c:v>
                </c:pt>
                <c:pt idx="9">
                  <c:v>2516</c:v>
                </c:pt>
                <c:pt idx="12">
                  <c:v>2276</c:v>
                </c:pt>
              </c:numCache>
            </c:numRef>
          </c:val>
          <c:extLst>
            <c:ext xmlns:c16="http://schemas.microsoft.com/office/drawing/2014/chart" uri="{C3380CC4-5D6E-409C-BE32-E72D297353CC}">
              <c16:uniqueId val="{00000007-7DE6-4A83-8CF1-12D90788A0BD}"/>
            </c:ext>
          </c:extLst>
        </c:ser>
        <c:dLbls>
          <c:showLegendKey val="0"/>
          <c:showVal val="0"/>
          <c:showCatName val="0"/>
          <c:showSerName val="0"/>
          <c:showPercent val="0"/>
          <c:showBubbleSize val="0"/>
        </c:dLbls>
        <c:gapWidth val="100"/>
        <c:overlap val="100"/>
        <c:axId val="264994024"/>
        <c:axId val="26499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1209</c:v>
                </c:pt>
                <c:pt idx="2">
                  <c:v>#N/A</c:v>
                </c:pt>
                <c:pt idx="3">
                  <c:v>#N/A</c:v>
                </c:pt>
                <c:pt idx="4">
                  <c:v>1141</c:v>
                </c:pt>
                <c:pt idx="5">
                  <c:v>#N/A</c:v>
                </c:pt>
                <c:pt idx="6">
                  <c:v>#N/A</c:v>
                </c:pt>
                <c:pt idx="7">
                  <c:v>670</c:v>
                </c:pt>
                <c:pt idx="8">
                  <c:v>#N/A</c:v>
                </c:pt>
                <c:pt idx="9">
                  <c:v>#N/A</c:v>
                </c:pt>
                <c:pt idx="10">
                  <c:v>533</c:v>
                </c:pt>
                <c:pt idx="11">
                  <c:v>#N/A</c:v>
                </c:pt>
                <c:pt idx="12">
                  <c:v>#N/A</c:v>
                </c:pt>
                <c:pt idx="13">
                  <c:v>728</c:v>
                </c:pt>
                <c:pt idx="14">
                  <c:v>#N/A</c:v>
                </c:pt>
              </c:numCache>
            </c:numRef>
          </c:val>
          <c:smooth val="0"/>
          <c:extLst>
            <c:ext xmlns:c16="http://schemas.microsoft.com/office/drawing/2014/chart" uri="{C3380CC4-5D6E-409C-BE32-E72D297353CC}">
              <c16:uniqueId val="{00000008-7DE6-4A83-8CF1-12D90788A0BD}"/>
            </c:ext>
          </c:extLst>
        </c:ser>
        <c:dLbls>
          <c:showLegendKey val="0"/>
          <c:showVal val="0"/>
          <c:showCatName val="0"/>
          <c:showSerName val="0"/>
          <c:showPercent val="0"/>
          <c:showBubbleSize val="0"/>
        </c:dLbls>
        <c:marker val="1"/>
        <c:smooth val="0"/>
        <c:axId val="264994024"/>
        <c:axId val="264993632"/>
      </c:lineChart>
      <c:catAx>
        <c:axId val="26499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993632"/>
        <c:crosses val="autoZero"/>
        <c:auto val="1"/>
        <c:lblAlgn val="ctr"/>
        <c:lblOffset val="100"/>
        <c:tickLblSkip val="1"/>
        <c:tickMarkSkip val="1"/>
        <c:noMultiLvlLbl val="0"/>
      </c:catAx>
      <c:valAx>
        <c:axId val="2649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9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21332</c:v>
                </c:pt>
                <c:pt idx="5">
                  <c:v>20908</c:v>
                </c:pt>
                <c:pt idx="8">
                  <c:v>19750</c:v>
                </c:pt>
                <c:pt idx="11">
                  <c:v>18412</c:v>
                </c:pt>
                <c:pt idx="14">
                  <c:v>15935</c:v>
                </c:pt>
              </c:numCache>
            </c:numRef>
          </c:val>
          <c:extLst>
            <c:ext xmlns:c16="http://schemas.microsoft.com/office/drawing/2014/chart" uri="{C3380CC4-5D6E-409C-BE32-E72D297353CC}">
              <c16:uniqueId val="{00000000-7ECD-4F71-9626-1431719BEF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376</c:v>
                </c:pt>
                <c:pt idx="5">
                  <c:v>302</c:v>
                </c:pt>
                <c:pt idx="8">
                  <c:v>281</c:v>
                </c:pt>
                <c:pt idx="11">
                  <c:v>294</c:v>
                </c:pt>
                <c:pt idx="14">
                  <c:v>306</c:v>
                </c:pt>
              </c:numCache>
            </c:numRef>
          </c:val>
          <c:extLst>
            <c:ext xmlns:c16="http://schemas.microsoft.com/office/drawing/2014/chart" uri="{C3380CC4-5D6E-409C-BE32-E72D297353CC}">
              <c16:uniqueId val="{00000001-7ECD-4F71-9626-1431719BEF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1898</c:v>
                </c:pt>
                <c:pt idx="5">
                  <c:v>2025</c:v>
                </c:pt>
                <c:pt idx="8">
                  <c:v>2521</c:v>
                </c:pt>
                <c:pt idx="11">
                  <c:v>2848</c:v>
                </c:pt>
                <c:pt idx="14">
                  <c:v>2687</c:v>
                </c:pt>
              </c:numCache>
            </c:numRef>
          </c:val>
          <c:extLst>
            <c:ext xmlns:c16="http://schemas.microsoft.com/office/drawing/2014/chart" uri="{C3380CC4-5D6E-409C-BE32-E72D297353CC}">
              <c16:uniqueId val="{00000002-7ECD-4F71-9626-1431719BEF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D-4F71-9626-1431719BEF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D-4F71-9626-1431719BEF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17</c:v>
                </c:pt>
                <c:pt idx="6">
                  <c:v>16</c:v>
                </c:pt>
                <c:pt idx="9">
                  <c:v>15</c:v>
                </c:pt>
                <c:pt idx="12">
                  <c:v>15</c:v>
                </c:pt>
              </c:numCache>
            </c:numRef>
          </c:val>
          <c:extLst>
            <c:ext xmlns:c16="http://schemas.microsoft.com/office/drawing/2014/chart" uri="{C3380CC4-5D6E-409C-BE32-E72D297353CC}">
              <c16:uniqueId val="{00000005-7ECD-4F71-9626-1431719BEF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3103</c:v>
                </c:pt>
                <c:pt idx="3">
                  <c:v>3053</c:v>
                </c:pt>
                <c:pt idx="6">
                  <c:v>2864</c:v>
                </c:pt>
                <c:pt idx="9">
                  <c:v>2824</c:v>
                </c:pt>
                <c:pt idx="12">
                  <c:v>2767</c:v>
                </c:pt>
              </c:numCache>
            </c:numRef>
          </c:val>
          <c:extLst>
            <c:ext xmlns:c16="http://schemas.microsoft.com/office/drawing/2014/chart" uri="{C3380CC4-5D6E-409C-BE32-E72D297353CC}">
              <c16:uniqueId val="{00000006-7ECD-4F71-9626-1431719BEF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c:v>
                </c:pt>
                <c:pt idx="3">
                  <c:v>35</c:v>
                </c:pt>
                <c:pt idx="6">
                  <c:v>32</c:v>
                </c:pt>
                <c:pt idx="9">
                  <c:v>13</c:v>
                </c:pt>
                <c:pt idx="12">
                  <c:v>13</c:v>
                </c:pt>
              </c:numCache>
            </c:numRef>
          </c:val>
          <c:extLst>
            <c:ext xmlns:c16="http://schemas.microsoft.com/office/drawing/2014/chart" uri="{C3380CC4-5D6E-409C-BE32-E72D297353CC}">
              <c16:uniqueId val="{00000007-7ECD-4F71-9626-1431719BEF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10210</c:v>
                </c:pt>
                <c:pt idx="3">
                  <c:v>9926</c:v>
                </c:pt>
                <c:pt idx="6">
                  <c:v>9699</c:v>
                </c:pt>
                <c:pt idx="9">
                  <c:v>9291</c:v>
                </c:pt>
                <c:pt idx="12">
                  <c:v>8412</c:v>
                </c:pt>
              </c:numCache>
            </c:numRef>
          </c:val>
          <c:extLst>
            <c:ext xmlns:c16="http://schemas.microsoft.com/office/drawing/2014/chart" uri="{C3380CC4-5D6E-409C-BE32-E72D297353CC}">
              <c16:uniqueId val="{00000008-7ECD-4F71-9626-1431719BEF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c:v>
                </c:pt>
                <c:pt idx="3">
                  <c:v>16</c:v>
                </c:pt>
                <c:pt idx="6">
                  <c:v>9</c:v>
                </c:pt>
                <c:pt idx="9">
                  <c:v>4</c:v>
                </c:pt>
                <c:pt idx="12">
                  <c:v>4</c:v>
                </c:pt>
              </c:numCache>
            </c:numRef>
          </c:val>
          <c:extLst>
            <c:ext xmlns:c16="http://schemas.microsoft.com/office/drawing/2014/chart" uri="{C3380CC4-5D6E-409C-BE32-E72D297353CC}">
              <c16:uniqueId val="{00000009-7ECD-4F71-9626-1431719BEF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22457</c:v>
                </c:pt>
                <c:pt idx="3">
                  <c:v>20791</c:v>
                </c:pt>
                <c:pt idx="6">
                  <c:v>19187</c:v>
                </c:pt>
                <c:pt idx="9">
                  <c:v>17829</c:v>
                </c:pt>
                <c:pt idx="12">
                  <c:v>17097</c:v>
                </c:pt>
              </c:numCache>
            </c:numRef>
          </c:val>
          <c:extLst>
            <c:ext xmlns:c16="http://schemas.microsoft.com/office/drawing/2014/chart" uri="{C3380CC4-5D6E-409C-BE32-E72D297353CC}">
              <c16:uniqueId val="{0000000A-7ECD-4F71-9626-1431719BEF25}"/>
            </c:ext>
          </c:extLst>
        </c:ser>
        <c:dLbls>
          <c:showLegendKey val="0"/>
          <c:showVal val="0"/>
          <c:showCatName val="0"/>
          <c:showSerName val="0"/>
          <c:showPercent val="0"/>
          <c:showBubbleSize val="0"/>
        </c:dLbls>
        <c:gapWidth val="100"/>
        <c:overlap val="100"/>
        <c:axId val="264993240"/>
        <c:axId val="26499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12246</c:v>
                </c:pt>
                <c:pt idx="2">
                  <c:v>#N/A</c:v>
                </c:pt>
                <c:pt idx="3">
                  <c:v>#N/A</c:v>
                </c:pt>
                <c:pt idx="4">
                  <c:v>10602</c:v>
                </c:pt>
                <c:pt idx="5">
                  <c:v>#N/A</c:v>
                </c:pt>
                <c:pt idx="6">
                  <c:v>#N/A</c:v>
                </c:pt>
                <c:pt idx="7">
                  <c:v>9256</c:v>
                </c:pt>
                <c:pt idx="8">
                  <c:v>#N/A</c:v>
                </c:pt>
                <c:pt idx="9">
                  <c:v>#N/A</c:v>
                </c:pt>
                <c:pt idx="10">
                  <c:v>8422</c:v>
                </c:pt>
                <c:pt idx="11">
                  <c:v>#N/A</c:v>
                </c:pt>
                <c:pt idx="12">
                  <c:v>#N/A</c:v>
                </c:pt>
                <c:pt idx="13">
                  <c:v>9379</c:v>
                </c:pt>
                <c:pt idx="14">
                  <c:v>#N/A</c:v>
                </c:pt>
              </c:numCache>
            </c:numRef>
          </c:val>
          <c:smooth val="0"/>
          <c:extLst>
            <c:ext xmlns:c16="http://schemas.microsoft.com/office/drawing/2014/chart" uri="{C3380CC4-5D6E-409C-BE32-E72D297353CC}">
              <c16:uniqueId val="{0000000B-7ECD-4F71-9626-1431719BEF25}"/>
            </c:ext>
          </c:extLst>
        </c:ser>
        <c:dLbls>
          <c:showLegendKey val="0"/>
          <c:showVal val="0"/>
          <c:showCatName val="0"/>
          <c:showSerName val="0"/>
          <c:showPercent val="0"/>
          <c:showBubbleSize val="0"/>
        </c:dLbls>
        <c:marker val="1"/>
        <c:smooth val="0"/>
        <c:axId val="264993240"/>
        <c:axId val="264994416"/>
      </c:lineChart>
      <c:catAx>
        <c:axId val="26499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4994416"/>
        <c:crosses val="autoZero"/>
        <c:auto val="1"/>
        <c:lblAlgn val="ctr"/>
        <c:lblOffset val="100"/>
        <c:tickLblSkip val="1"/>
        <c:tickMarkSkip val="1"/>
        <c:noMultiLvlLbl val="0"/>
      </c:catAx>
      <c:valAx>
        <c:axId val="26499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9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1608</c:v>
                </c:pt>
                <c:pt idx="1">
                  <c:v>1858</c:v>
                </c:pt>
                <c:pt idx="2">
                  <c:v>1661</c:v>
                </c:pt>
              </c:numCache>
            </c:numRef>
          </c:val>
          <c:extLst>
            <c:ext xmlns:c16="http://schemas.microsoft.com/office/drawing/2014/chart" uri="{C3380CC4-5D6E-409C-BE32-E72D297353CC}">
              <c16:uniqueId val="{00000000-1B81-4CC6-B7CE-0434AA72A2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403</c:v>
                </c:pt>
                <c:pt idx="1">
                  <c:v>404</c:v>
                </c:pt>
                <c:pt idx="2">
                  <c:v>405</c:v>
                </c:pt>
              </c:numCache>
            </c:numRef>
          </c:val>
          <c:extLst>
            <c:ext xmlns:c16="http://schemas.microsoft.com/office/drawing/2014/chart" uri="{C3380CC4-5D6E-409C-BE32-E72D297353CC}">
              <c16:uniqueId val="{00000001-1B81-4CC6-B7CE-0434AA72A2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2806</c:v>
                </c:pt>
                <c:pt idx="1">
                  <c:v>3097</c:v>
                </c:pt>
                <c:pt idx="2">
                  <c:v>3322</c:v>
                </c:pt>
              </c:numCache>
            </c:numRef>
          </c:val>
          <c:extLst>
            <c:ext xmlns:c16="http://schemas.microsoft.com/office/drawing/2014/chart" uri="{C3380CC4-5D6E-409C-BE32-E72D297353CC}">
              <c16:uniqueId val="{00000002-1B81-4CC6-B7CE-0434AA72A265}"/>
            </c:ext>
          </c:extLst>
        </c:ser>
        <c:dLbls>
          <c:showLegendKey val="0"/>
          <c:showVal val="0"/>
          <c:showCatName val="0"/>
          <c:showSerName val="0"/>
          <c:showPercent val="0"/>
          <c:showBubbleSize val="0"/>
        </c:dLbls>
        <c:gapWidth val="120"/>
        <c:overlap val="100"/>
        <c:axId val="264995984"/>
        <c:axId val="264996376"/>
      </c:barChart>
      <c:catAx>
        <c:axId val="26499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4996376"/>
        <c:crosses val="autoZero"/>
        <c:auto val="1"/>
        <c:lblAlgn val="ctr"/>
        <c:lblOffset val="100"/>
        <c:tickLblSkip val="1"/>
        <c:tickMarkSkip val="1"/>
        <c:noMultiLvlLbl val="0"/>
      </c:catAx>
      <c:valAx>
        <c:axId val="264996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499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11,461
11,426
952.89
13,556,515
13,070,871
425,977
8,319,808
17,097,245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人口の減少と高齢化に加え、町内に基盤となる産業が乏しいことから、税収等の大きな伸びは期待できず、財政力指数は全国平均を大きく下回り、ほぼ横ばいのまま最低水準で推移している。　　　　　　　　　　　　　　　　　　　　　　　　　　　　　経常経費の削減や遊休施設の活用による建設事業費の抑制、類似する事業の統廃合等歳出の削減の取り組み、自主財源の確保に努め財政基盤の強化に取り組む。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155046</xdr:rowOff>
    </xdr:from>
    <xdr:to>
      <xdr:col>23</xdr:col>
      <xdr:colOff>133350</xdr:colOff>
      <xdr:row>44</xdr:row>
      <xdr:rowOff>155046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98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155046</xdr:rowOff>
    </xdr:from>
    <xdr:to>
      <xdr:col>19</xdr:col>
      <xdr:colOff>133350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6988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104246</xdr:rowOff>
    </xdr:from>
    <xdr:to>
      <xdr:col>23</xdr:col>
      <xdr:colOff>184150</xdr:colOff>
      <xdr:row>45</xdr:row>
      <xdr:rowOff>34396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123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4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104246</xdr:rowOff>
    </xdr:from>
    <xdr:to>
      <xdr:col>19</xdr:col>
      <xdr:colOff>184150</xdr:colOff>
      <xdr:row>45</xdr:row>
      <xdr:rowOff>34396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19173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73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悪化し、全国、新潟県平均並みとなった。分母のほとんどを占める普通交付税が大幅に減となったことが主な要因である。人口減による税収、交付税は減となる一方で、広大な面積を管理する経常経費はすぐには削減されないため、比率は９０％台で推移すると思われる。引き続き経費削減を進めるほか、町債の新規発行の抑制等、適切な地方債管理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7195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63</xdr:row>
      <xdr:rowOff>170604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1348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1348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31327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9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月の町村合併により、旧町村の職員・施設等を引き継いだことによって人件費及び施設の維持修繕に要する経費が多額となっており、平均を大きく上回っている。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阿賀町集中改革プラン（Ｈ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）により、定員管理の目標値はほぼ達成され、人件費の抑制が図られたが、広大な面積等地理的条件や急激な人口減少が人口１人当たりの決算額の増加を生み出している。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今後も引き続き職員数の定員適正管理を行い、事業計画においてはイニシャルコスト及びランニングコストを抑制し、歳出の削減を図る。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88326</xdr:rowOff>
    </xdr:from>
    <xdr:to>
      <xdr:col>23</xdr:col>
      <xdr:colOff>133350</xdr:colOff>
      <xdr:row>88</xdr:row>
      <xdr:rowOff>70999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5004476"/>
          <a:ext cx="838200" cy="1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25983</xdr:rowOff>
    </xdr:from>
    <xdr:to>
      <xdr:col>19</xdr:col>
      <xdr:colOff>133350</xdr:colOff>
      <xdr:row>87</xdr:row>
      <xdr:rowOff>88326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942133"/>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25983</xdr:rowOff>
    </xdr:from>
    <xdr:to>
      <xdr:col>15</xdr:col>
      <xdr:colOff>82550</xdr:colOff>
      <xdr:row>87</xdr:row>
      <xdr:rowOff>66517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942133"/>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71473</xdr:rowOff>
    </xdr:from>
    <xdr:to>
      <xdr:col>11</xdr:col>
      <xdr:colOff>31750</xdr:colOff>
      <xdr:row>87</xdr:row>
      <xdr:rowOff>66517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816173"/>
          <a:ext cx="889000" cy="16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20199</xdr:rowOff>
    </xdr:from>
    <xdr:to>
      <xdr:col>23</xdr:col>
      <xdr:colOff>184150</xdr:colOff>
      <xdr:row>88</xdr:row>
      <xdr:rowOff>121799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87526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0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37526</xdr:rowOff>
    </xdr:from>
    <xdr:to>
      <xdr:col>19</xdr:col>
      <xdr:colOff>184150</xdr:colOff>
      <xdr:row>87</xdr:row>
      <xdr:rowOff>139126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9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123903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504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146633</xdr:rowOff>
    </xdr:from>
    <xdr:to>
      <xdr:col>15</xdr:col>
      <xdr:colOff>133350</xdr:colOff>
      <xdr:row>87</xdr:row>
      <xdr:rowOff>76783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8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61560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97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15717</xdr:rowOff>
    </xdr:from>
    <xdr:to>
      <xdr:col>11</xdr:col>
      <xdr:colOff>82550</xdr:colOff>
      <xdr:row>87</xdr:row>
      <xdr:rowOff>117317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9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102094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501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20673</xdr:rowOff>
    </xdr:from>
    <xdr:to>
      <xdr:col>7</xdr:col>
      <xdr:colOff>31750</xdr:colOff>
      <xdr:row>86</xdr:row>
      <xdr:rowOff>122273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7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107050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8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財政力が弱く、従前より人件費を抑制してきた経緯から、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低い水準にある。今後も引き続き平均給与水準を考慮し、給与の適正化を図る。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9878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82</xdr:row>
      <xdr:rowOff>9878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9213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33866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定員適正化計画により職員数の削減を実施しており、その計画目標もほぼ達成した。しかし、それ以上に人口減少が急速にすすんでいることから、前年度より０．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ポイント悪化しており、依然として平均を大きく上回っている。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今後は、年齢構成のバランスを保ちながら職員の新規採用の抑制を図る。また、繁忙期においては、所管課を超えた横断的な協力体制を整え、効率的な組織づくりを行い、適正な定員管理に努める。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80814</xdr:rowOff>
    </xdr:from>
    <xdr:to>
      <xdr:col>81</xdr:col>
      <xdr:colOff>44450</xdr:colOff>
      <xdr:row>67</xdr:row>
      <xdr:rowOff>136313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56796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10033</xdr:rowOff>
    </xdr:from>
    <xdr:to>
      <xdr:col>77</xdr:col>
      <xdr:colOff>44450</xdr:colOff>
      <xdr:row>67</xdr:row>
      <xdr:rowOff>80814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49718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149309</xdr:rowOff>
    </xdr:from>
    <xdr:to>
      <xdr:col>72</xdr:col>
      <xdr:colOff>203200</xdr:colOff>
      <xdr:row>67</xdr:row>
      <xdr:rowOff>10033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46500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142070</xdr:rowOff>
    </xdr:from>
    <xdr:to>
      <xdr:col>68</xdr:col>
      <xdr:colOff>152400</xdr:colOff>
      <xdr:row>66</xdr:row>
      <xdr:rowOff>149309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4577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85513</xdr:rowOff>
    </xdr:from>
    <xdr:to>
      <xdr:col>81</xdr:col>
      <xdr:colOff>95250</xdr:colOff>
      <xdr:row>68</xdr:row>
      <xdr:rowOff>15663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152840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46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30014</xdr:rowOff>
    </xdr:from>
    <xdr:to>
      <xdr:col>77</xdr:col>
      <xdr:colOff>95250</xdr:colOff>
      <xdr:row>67</xdr:row>
      <xdr:rowOff>131614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116391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6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130683</xdr:rowOff>
    </xdr:from>
    <xdr:to>
      <xdr:col>73</xdr:col>
      <xdr:colOff>44450</xdr:colOff>
      <xdr:row>67</xdr:row>
      <xdr:rowOff>60833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45610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98509</xdr:rowOff>
    </xdr:from>
    <xdr:to>
      <xdr:col>68</xdr:col>
      <xdr:colOff>203200</xdr:colOff>
      <xdr:row>67</xdr:row>
      <xdr:rowOff>28659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4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13436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50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91270</xdr:rowOff>
    </xdr:from>
    <xdr:to>
      <xdr:col>64</xdr:col>
      <xdr:colOff>152400</xdr:colOff>
      <xdr:row>67</xdr:row>
      <xdr:rowOff>21420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4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6197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49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これまでの繰上償還の実施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や償還のピークが過ぎたことに等より、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ポイント改善したが、依然として高い比率で推移しており、全国平均を上回っている。今後は合併算定替の段階的縮減に伴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う標準財政規模の変化により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比率の上昇が予想される。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消防本部の移転や情報ネットワーク端末の更新など、大規模事業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分の償還が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今後控えていることから、合併特例期間終了後の財政運営を視野に、町債新規発行の抑制等地方債の適正な管理を図る。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41</xdr:row>
      <xdr:rowOff>70455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2754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99905"/>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153609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33128"/>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45</xdr:row>
      <xdr:rowOff>62593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974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11793</xdr:rowOff>
    </xdr:from>
    <xdr:to>
      <xdr:col>64</xdr:col>
      <xdr:colOff>152400</xdr:colOff>
      <xdr:row>45</xdr:row>
      <xdr:rowOff>113393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98170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った。県内平均、全国平均と比べ依然として高い水準にあり、一般会計や公営企業会計の地方債残高が比率を悪化させている要因となっている。これは、当町が広大で急峻な地理的条件下にあり、かつ点在する集落が多いため、町道や水道施設等、生活するうえで必要不可欠なインフラ整備に係る投資ウエイトが多く、これらに対する財源の多くを起債に頼らなければならない状況であ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今後は地方債の新規発行の抑制を行うほか、公営企業会計への繰出金が比率の悪化に大きく影響していることから、基本料金の統一化による収入の増額及び歳出の削減により繰出金の抑制を図る。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3259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233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146786</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7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3259</xdr:rowOff>
    </xdr:from>
    <xdr:to>
      <xdr:col>81</xdr:col>
      <xdr:colOff>133350</xdr:colOff>
      <xdr:row>21</xdr:row>
      <xdr:rowOff>3259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0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33951</xdr:rowOff>
    </xdr:from>
    <xdr:to>
      <xdr:col>81</xdr:col>
      <xdr:colOff>44450</xdr:colOff>
      <xdr:row>21</xdr:row>
      <xdr:rowOff>3259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3462951"/>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28465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11938</xdr:rowOff>
    </xdr:from>
    <xdr:to>
      <xdr:col>81</xdr:col>
      <xdr:colOff>95250</xdr:colOff>
      <xdr:row>15</xdr:row>
      <xdr:rowOff>113538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13039</xdr:rowOff>
    </xdr:from>
    <xdr:to>
      <xdr:col>77</xdr:col>
      <xdr:colOff>44450</xdr:colOff>
      <xdr:row>20</xdr:row>
      <xdr:rowOff>33951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44203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57785</xdr:rowOff>
    </xdr:from>
    <xdr:to>
      <xdr:col>77</xdr:col>
      <xdr:colOff>95250</xdr:colOff>
      <xdr:row>15</xdr:row>
      <xdr:rowOff>159385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169562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13039</xdr:rowOff>
    </xdr:from>
    <xdr:to>
      <xdr:col>72</xdr:col>
      <xdr:colOff>203200</xdr:colOff>
      <xdr:row>21</xdr:row>
      <xdr:rowOff>8890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442039"/>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8890</xdr:rowOff>
    </xdr:from>
    <xdr:to>
      <xdr:col>68</xdr:col>
      <xdr:colOff>152400</xdr:colOff>
      <xdr:row>21</xdr:row>
      <xdr:rowOff>156887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609340"/>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123909</xdr:rowOff>
    </xdr:from>
    <xdr:to>
      <xdr:col>81</xdr:col>
      <xdr:colOff>95250</xdr:colOff>
      <xdr:row>21</xdr:row>
      <xdr:rowOff>54059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5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19786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4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154601</xdr:rowOff>
    </xdr:from>
    <xdr:to>
      <xdr:col>77</xdr:col>
      <xdr:colOff>95250</xdr:colOff>
      <xdr:row>20</xdr:row>
      <xdr:rowOff>84751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69528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4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133689</xdr:rowOff>
    </xdr:from>
    <xdr:to>
      <xdr:col>73</xdr:col>
      <xdr:colOff>44450</xdr:colOff>
      <xdr:row>20</xdr:row>
      <xdr:rowOff>63839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48616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129540</xdr:rowOff>
    </xdr:from>
    <xdr:to>
      <xdr:col>68</xdr:col>
      <xdr:colOff>203200</xdr:colOff>
      <xdr:row>21</xdr:row>
      <xdr:rowOff>59690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44467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106087</xdr:rowOff>
    </xdr:from>
    <xdr:to>
      <xdr:col>64</xdr:col>
      <xdr:colOff>152400</xdr:colOff>
      <xdr:row>22</xdr:row>
      <xdr:rowOff>36237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21014</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9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11,461
11,426
952.89
13,556,515
13,070,871
425,977
8,319,808
17,097,245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報酬の増加や人口減により１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よる新規採用職員の抑制及び退職者の不補充、機構改革に伴う課の統合による職員数の減少により、例年平均値前後で推移していることから、今後も職員数の適正化や給与水準の適正化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ポイント下回っている。イニシャルコスト及びランニングコストの抑制による経費削減を図っているものの、前年度と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ほぼ変わらない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数値となり、現状維持にとどまっている。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保育園、小学校等の統合も進むことから、事務的経費の節減等により更なるコストの削減に努める。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年度以降ほぼ同水準で推移して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少子高齢化は今後更に進むことが予想されることから、児童手当等は減額するものの、高齢者に対する扶助費の増額が見込まれる。健康増進や食育、障がい者の自立促進等を図り、扶助費の抑制に努める。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73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53</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簡易水道及び下水道事業への繰出金が多額なことが主要因である。このため、下水道加入率の向上及び簡易水道施設の統合等による維持管理経費を節減することにより、普通会計の負担額を減らしていくよう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また、上水道、簡易水道及び下水道事業において料金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改定を進め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、収入増を図る。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72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73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大きく下回っている要因は、消防業務及びごみ・し尿処理業務を町で行っていることから一部事務組合への負担金が少額なためであることと、各種団体への補助金の抑制・廃止を図っているためである。今後は町単独でのごみ処理業務を廃止し、近隣市町村と施設の広域化が決定しているため、補助費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155575</xdr:rowOff>
    </xdr:from>
    <xdr:to>
      <xdr:col>82</xdr:col>
      <xdr:colOff>107950</xdr:colOff>
      <xdr:row>41</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8487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70502</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155575</xdr:rowOff>
    </xdr:from>
    <xdr:to>
      <xdr:col>82</xdr:col>
      <xdr:colOff>196850</xdr:colOff>
      <xdr:row>34</xdr:row>
      <xdr:rowOff>155575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84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132715</xdr:rowOff>
    </xdr:from>
    <xdr:to>
      <xdr:col>82</xdr:col>
      <xdr:colOff>107950</xdr:colOff>
      <xdr:row>34</xdr:row>
      <xdr:rowOff>155575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2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132715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56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59055</xdr:rowOff>
    </xdr:from>
    <xdr:to>
      <xdr:col>78</xdr:col>
      <xdr:colOff>120650</xdr:colOff>
      <xdr:row>38</xdr:row>
      <xdr:rowOff>160655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145432</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121285</xdr:rowOff>
    </xdr:from>
    <xdr:to>
      <xdr:col>73</xdr:col>
      <xdr:colOff>180975</xdr:colOff>
      <xdr:row>34</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50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64770</xdr:rowOff>
    </xdr:from>
    <xdr:to>
      <xdr:col>74</xdr:col>
      <xdr:colOff>31750</xdr:colOff>
      <xdr:row>38</xdr:row>
      <xdr:rowOff>166370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151147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109855</xdr:rowOff>
    </xdr:from>
    <xdr:to>
      <xdr:col>69</xdr:col>
      <xdr:colOff>92075</xdr:colOff>
      <xdr:row>34</xdr:row>
      <xdr:rowOff>121285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39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81915</xdr:rowOff>
    </xdr:from>
    <xdr:to>
      <xdr:col>69</xdr:col>
      <xdr:colOff>142875</xdr:colOff>
      <xdr:row>39</xdr:row>
      <xdr:rowOff>12065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168292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104775</xdr:rowOff>
    </xdr:from>
    <xdr:to>
      <xdr:col>82</xdr:col>
      <xdr:colOff>158750</xdr:colOff>
      <xdr:row>35</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13352</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81915</xdr:rowOff>
    </xdr:from>
    <xdr:to>
      <xdr:col>78</xdr:col>
      <xdr:colOff>120650</xdr:colOff>
      <xdr:row>35</xdr:row>
      <xdr:rowOff>12065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22242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70485</xdr:rowOff>
    </xdr:from>
    <xdr:to>
      <xdr:col>69</xdr:col>
      <xdr:colOff>142875</xdr:colOff>
      <xdr:row>35</xdr:row>
      <xdr:rowOff>635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10812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として平均を上回っており、公債費負担は非常に重たいものになっている。公債費は今後緩やかに減少することが予想されるが、それ以上に税収の落ち込みや平成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年度からの普通交付税の段階的縮減により、公債費負担は更に重くなっていくことが予想される。町債の新規発行の抑制、公営企業会計における収入確保及び歳出削減等により適正な地方債管理を行う。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85852</xdr:rowOff>
    </xdr:from>
    <xdr:to>
      <xdr:col>24</xdr:col>
      <xdr:colOff>25400</xdr:colOff>
      <xdr:row>80</xdr:row>
      <xdr:rowOff>122428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801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53848</xdr:rowOff>
    </xdr:from>
    <xdr:to>
      <xdr:col>19</xdr:col>
      <xdr:colOff>187325</xdr:colOff>
      <xdr:row>80</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7698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53848</xdr:rowOff>
    </xdr:from>
    <xdr:to>
      <xdr:col>15</xdr:col>
      <xdr:colOff>98425</xdr:colOff>
      <xdr:row>81</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698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911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35052</xdr:rowOff>
    </xdr:from>
    <xdr:to>
      <xdr:col>24</xdr:col>
      <xdr:colOff>76200</xdr:colOff>
      <xdr:row>80</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115079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71628</xdr:rowOff>
    </xdr:from>
    <xdr:to>
      <xdr:col>20</xdr:col>
      <xdr:colOff>38100</xdr:colOff>
      <xdr:row>81</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158005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3048</xdr:rowOff>
    </xdr:from>
    <xdr:to>
      <xdr:col>15</xdr:col>
      <xdr:colOff>149225</xdr:colOff>
      <xdr:row>80</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14478</xdr:rowOff>
    </xdr:from>
    <xdr:to>
      <xdr:col>11</xdr:col>
      <xdr:colOff>60325</xdr:colOff>
      <xdr:row>81</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100855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下回っている。これは、公債費負担が特に大きい割合を持つことの反動であるが、施設の老朽化や大雪等による維持補修費の増加、多様化・複雑化する町民ニーズにより前年度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年度以降合併算定替の段階的終了により、普通交付税が大幅に減少することが見込まれることから、全ての支出について更なる見直しを行い、経常的支出の削減を図る。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80</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3241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73661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28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22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22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163830</xdr:rowOff>
    </xdr:from>
    <xdr:to>
      <xdr:col>74</xdr:col>
      <xdr:colOff>31750</xdr:colOff>
      <xdr:row>77</xdr:row>
      <xdr:rowOff>93980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84793</xdr:rowOff>
    </xdr:from>
    <xdr:to>
      <xdr:col>29</xdr:col>
      <xdr:colOff>127000</xdr:colOff>
      <xdr:row>13</xdr:row>
      <xdr:rowOff>146637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61268"/>
          <a:ext cx="647700" cy="6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146637</xdr:rowOff>
    </xdr:from>
    <xdr:to>
      <xdr:col>26</xdr:col>
      <xdr:colOff>50800</xdr:colOff>
      <xdr:row>14</xdr:row>
      <xdr:rowOff>33426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3112"/>
          <a:ext cx="698500" cy="5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30127</xdr:rowOff>
    </xdr:from>
    <xdr:to>
      <xdr:col>22</xdr:col>
      <xdr:colOff>114300</xdr:colOff>
      <xdr:row>14</xdr:row>
      <xdr:rowOff>33426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78052"/>
          <a:ext cx="6985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30127</xdr:rowOff>
    </xdr:from>
    <xdr:to>
      <xdr:col>18</xdr:col>
      <xdr:colOff>177800</xdr:colOff>
      <xdr:row>14</xdr:row>
      <xdr:rowOff>104955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8052"/>
          <a:ext cx="698500" cy="7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33993</xdr:rowOff>
    </xdr:from>
    <xdr:to>
      <xdr:col>29</xdr:col>
      <xdr:colOff>177800</xdr:colOff>
      <xdr:row>13</xdr:row>
      <xdr:rowOff>135593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50520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5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95837</xdr:rowOff>
    </xdr:from>
    <xdr:to>
      <xdr:col>26</xdr:col>
      <xdr:colOff>101600</xdr:colOff>
      <xdr:row>14</xdr:row>
      <xdr:rowOff>25987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36164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154076</xdr:rowOff>
    </xdr:from>
    <xdr:to>
      <xdr:col>22</xdr:col>
      <xdr:colOff>165100</xdr:colOff>
      <xdr:row>14</xdr:row>
      <xdr:rowOff>84226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94403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150777</xdr:rowOff>
    </xdr:from>
    <xdr:to>
      <xdr:col>19</xdr:col>
      <xdr:colOff>38100</xdr:colOff>
      <xdr:row>14</xdr:row>
      <xdr:rowOff>80927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91104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54155</xdr:rowOff>
    </xdr:from>
    <xdr:to>
      <xdr:col>15</xdr:col>
      <xdr:colOff>101600</xdr:colOff>
      <xdr:row>14</xdr:row>
      <xdr:rowOff>155755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165932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305733</xdr:rowOff>
    </xdr:from>
    <xdr:to>
      <xdr:col>29</xdr:col>
      <xdr:colOff>127000</xdr:colOff>
      <xdr:row>37</xdr:row>
      <xdr:rowOff>313195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573183"/>
          <a:ext cx="0" cy="864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285272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313195</xdr:rowOff>
    </xdr:from>
    <xdr:to>
      <xdr:col>30</xdr:col>
      <xdr:colOff>25400</xdr:colOff>
      <xdr:row>37</xdr:row>
      <xdr:rowOff>313195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378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49210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31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305733</xdr:rowOff>
    </xdr:from>
    <xdr:to>
      <xdr:col>30</xdr:col>
      <xdr:colOff>25400</xdr:colOff>
      <xdr:row>34</xdr:row>
      <xdr:rowOff>305733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573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305733</xdr:rowOff>
    </xdr:from>
    <xdr:to>
      <xdr:col>29</xdr:col>
      <xdr:colOff>127000</xdr:colOff>
      <xdr:row>35</xdr:row>
      <xdr:rowOff>261548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73183"/>
          <a:ext cx="647700" cy="29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141726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94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169649</xdr:rowOff>
    </xdr:from>
    <xdr:to>
      <xdr:col>29</xdr:col>
      <xdr:colOff>177800</xdr:colOff>
      <xdr:row>37</xdr:row>
      <xdr:rowOff>99799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22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101282</xdr:rowOff>
    </xdr:from>
    <xdr:to>
      <xdr:col>26</xdr:col>
      <xdr:colOff>50800</xdr:colOff>
      <xdr:row>35</xdr:row>
      <xdr:rowOff>261548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11632"/>
          <a:ext cx="698500" cy="16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2232</xdr:rowOff>
    </xdr:from>
    <xdr:to>
      <xdr:col>26</xdr:col>
      <xdr:colOff>101600</xdr:colOff>
      <xdr:row>37</xdr:row>
      <xdr:rowOff>103832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26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88609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1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198307</xdr:rowOff>
    </xdr:from>
    <xdr:to>
      <xdr:col>22</xdr:col>
      <xdr:colOff>114300</xdr:colOff>
      <xdr:row>35</xdr:row>
      <xdr:rowOff>101282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122857"/>
          <a:ext cx="698500" cy="588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34709</xdr:rowOff>
    </xdr:from>
    <xdr:to>
      <xdr:col>22</xdr:col>
      <xdr:colOff>165100</xdr:colOff>
      <xdr:row>37</xdr:row>
      <xdr:rowOff>136309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59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121086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24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151852</xdr:rowOff>
    </xdr:from>
    <xdr:to>
      <xdr:col>18</xdr:col>
      <xdr:colOff>177800</xdr:colOff>
      <xdr:row>33</xdr:row>
      <xdr:rowOff>198307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076402"/>
          <a:ext cx="698500" cy="46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54320</xdr:rowOff>
    </xdr:from>
    <xdr:to>
      <xdr:col>19</xdr:col>
      <xdr:colOff>38100</xdr:colOff>
      <xdr:row>37</xdr:row>
      <xdr:rowOff>155920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7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140697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15343</xdr:rowOff>
    </xdr:from>
    <xdr:to>
      <xdr:col>15</xdr:col>
      <xdr:colOff>101600</xdr:colOff>
      <xdr:row>37</xdr:row>
      <xdr:rowOff>116943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40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101720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254933</xdr:rowOff>
    </xdr:from>
    <xdr:to>
      <xdr:col>29</xdr:col>
      <xdr:colOff>177800</xdr:colOff>
      <xdr:row>35</xdr:row>
      <xdr:rowOff>13633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2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201610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210748</xdr:rowOff>
    </xdr:from>
    <xdr:to>
      <xdr:col>26</xdr:col>
      <xdr:colOff>101600</xdr:colOff>
      <xdr:row>35</xdr:row>
      <xdr:rowOff>312348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2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322525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50482</xdr:rowOff>
    </xdr:from>
    <xdr:to>
      <xdr:col>22</xdr:col>
      <xdr:colOff>165100</xdr:colOff>
      <xdr:row>35</xdr:row>
      <xdr:rowOff>152082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162260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2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147507</xdr:rowOff>
    </xdr:from>
    <xdr:to>
      <xdr:col>19</xdr:col>
      <xdr:colOff>38100</xdr:colOff>
      <xdr:row>33</xdr:row>
      <xdr:rowOff>249107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07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87834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584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101052</xdr:rowOff>
    </xdr:from>
    <xdr:to>
      <xdr:col>15</xdr:col>
      <xdr:colOff>101600</xdr:colOff>
      <xdr:row>33</xdr:row>
      <xdr:rowOff>202652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02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41379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57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11,461
11,426
952.89
13,556,515
13,070,871
425,977
8,319,808
17,097,245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167141</xdr:rowOff>
    </xdr:from>
    <xdr:to>
      <xdr:col>24</xdr:col>
      <xdr:colOff>63500</xdr:colOff>
      <xdr:row>31</xdr:row>
      <xdr:rowOff>45869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10641"/>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45869</xdr:rowOff>
    </xdr:from>
    <xdr:to>
      <xdr:col>19</xdr:col>
      <xdr:colOff>177800</xdr:colOff>
      <xdr:row>31</xdr:row>
      <xdr:rowOff>98457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360819"/>
          <a:ext cx="889000" cy="5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98066</xdr:rowOff>
    </xdr:from>
    <xdr:to>
      <xdr:col>15</xdr:col>
      <xdr:colOff>50800</xdr:colOff>
      <xdr:row>31</xdr:row>
      <xdr:rowOff>98457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413016"/>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98066</xdr:rowOff>
    </xdr:from>
    <xdr:to>
      <xdr:col>10</xdr:col>
      <xdr:colOff>114300</xdr:colOff>
      <xdr:row>32</xdr:row>
      <xdr:rowOff>5064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413016"/>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116341</xdr:rowOff>
    </xdr:from>
    <xdr:to>
      <xdr:col>24</xdr:col>
      <xdr:colOff>114300</xdr:colOff>
      <xdr:row>31</xdr:row>
      <xdr:rowOff>46491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2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69368</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166519</xdr:rowOff>
    </xdr:from>
    <xdr:to>
      <xdr:col>20</xdr:col>
      <xdr:colOff>38100</xdr:colOff>
      <xdr:row>31</xdr:row>
      <xdr:rowOff>96669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3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113196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0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47657</xdr:rowOff>
    </xdr:from>
    <xdr:to>
      <xdr:col>15</xdr:col>
      <xdr:colOff>101600</xdr:colOff>
      <xdr:row>31</xdr:row>
      <xdr:rowOff>149257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3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165784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1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47266</xdr:rowOff>
    </xdr:from>
    <xdr:to>
      <xdr:col>10</xdr:col>
      <xdr:colOff>165100</xdr:colOff>
      <xdr:row>31</xdr:row>
      <xdr:rowOff>148866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3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165393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1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125714</xdr:rowOff>
    </xdr:from>
    <xdr:to>
      <xdr:col>6</xdr:col>
      <xdr:colOff>38100</xdr:colOff>
      <xdr:row>32</xdr:row>
      <xdr:rowOff>55864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4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72391</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21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118867</xdr:rowOff>
    </xdr:from>
    <xdr:to>
      <xdr:col>24</xdr:col>
      <xdr:colOff>63500</xdr:colOff>
      <xdr:row>53</xdr:row>
      <xdr:rowOff>124635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205717"/>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94628</xdr:rowOff>
    </xdr:from>
    <xdr:to>
      <xdr:col>19</xdr:col>
      <xdr:colOff>177800</xdr:colOff>
      <xdr:row>53</xdr:row>
      <xdr:rowOff>118867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181478"/>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94628</xdr:rowOff>
    </xdr:from>
    <xdr:to>
      <xdr:col>15</xdr:col>
      <xdr:colOff>50800</xdr:colOff>
      <xdr:row>54</xdr:row>
      <xdr:rowOff>26711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81478"/>
          <a:ext cx="889000" cy="10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26711</xdr:rowOff>
    </xdr:from>
    <xdr:to>
      <xdr:col>10</xdr:col>
      <xdr:colOff>114300</xdr:colOff>
      <xdr:row>54</xdr:row>
      <xdr:rowOff>97096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85011"/>
          <a:ext cx="889000" cy="7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97091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73835</xdr:rowOff>
    </xdr:from>
    <xdr:to>
      <xdr:col>24</xdr:col>
      <xdr:colOff>114300</xdr:colOff>
      <xdr:row>54</xdr:row>
      <xdr:rowOff>3985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96712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68067</xdr:rowOff>
    </xdr:from>
    <xdr:to>
      <xdr:col>20</xdr:col>
      <xdr:colOff>38100</xdr:colOff>
      <xdr:row>53</xdr:row>
      <xdr:rowOff>169667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14744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3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43828</xdr:rowOff>
    </xdr:from>
    <xdr:to>
      <xdr:col>15</xdr:col>
      <xdr:colOff>101600</xdr:colOff>
      <xdr:row>53</xdr:row>
      <xdr:rowOff>145428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161955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9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147361</xdr:rowOff>
    </xdr:from>
    <xdr:to>
      <xdr:col>10</xdr:col>
      <xdr:colOff>165100</xdr:colOff>
      <xdr:row>54</xdr:row>
      <xdr:rowOff>77511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94038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0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46296</xdr:rowOff>
    </xdr:from>
    <xdr:to>
      <xdr:col>6</xdr:col>
      <xdr:colOff>38100</xdr:colOff>
      <xdr:row>54</xdr:row>
      <xdr:rowOff>147896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164423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07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152844</xdr:rowOff>
    </xdr:from>
    <xdr:to>
      <xdr:col>24</xdr:col>
      <xdr:colOff>63500</xdr:colOff>
      <xdr:row>74</xdr:row>
      <xdr:rowOff>14558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154344"/>
          <a:ext cx="838200" cy="54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14558</xdr:rowOff>
    </xdr:from>
    <xdr:to>
      <xdr:col>19</xdr:col>
      <xdr:colOff>177800</xdr:colOff>
      <xdr:row>75</xdr:row>
      <xdr:rowOff>58727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701858"/>
          <a:ext cx="889000" cy="2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2263</xdr:rowOff>
    </xdr:from>
    <xdr:to>
      <xdr:col>15</xdr:col>
      <xdr:colOff>50800</xdr:colOff>
      <xdr:row>75</xdr:row>
      <xdr:rowOff>58727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518113"/>
          <a:ext cx="889000" cy="39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2263</xdr:rowOff>
    </xdr:from>
    <xdr:to>
      <xdr:col>10</xdr:col>
      <xdr:colOff>114300</xdr:colOff>
      <xdr:row>75</xdr:row>
      <xdr:rowOff>78925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518113"/>
          <a:ext cx="889000" cy="4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102044</xdr:rowOff>
    </xdr:from>
    <xdr:to>
      <xdr:col>24</xdr:col>
      <xdr:colOff>114300</xdr:colOff>
      <xdr:row>71</xdr:row>
      <xdr:rowOff>32194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1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55071</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0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135208</xdr:rowOff>
    </xdr:from>
    <xdr:to>
      <xdr:col>20</xdr:col>
      <xdr:colOff>38100</xdr:colOff>
      <xdr:row>74</xdr:row>
      <xdr:rowOff>65358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81885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4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7927</xdr:rowOff>
    </xdr:from>
    <xdr:to>
      <xdr:col>15</xdr:col>
      <xdr:colOff>101600</xdr:colOff>
      <xdr:row>75</xdr:row>
      <xdr:rowOff>109527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126054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122913</xdr:rowOff>
    </xdr:from>
    <xdr:to>
      <xdr:col>10</xdr:col>
      <xdr:colOff>165100</xdr:colOff>
      <xdr:row>73</xdr:row>
      <xdr:rowOff>53063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4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69590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2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28125</xdr:rowOff>
    </xdr:from>
    <xdr:to>
      <xdr:col>6</xdr:col>
      <xdr:colOff>38100</xdr:colOff>
      <xdr:row>75</xdr:row>
      <xdr:rowOff>129725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146252</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6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166732</xdr:rowOff>
    </xdr:from>
    <xdr:to>
      <xdr:col>24</xdr:col>
      <xdr:colOff>63500</xdr:colOff>
      <xdr:row>97</xdr:row>
      <xdr:rowOff>152540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625932"/>
          <a:ext cx="8382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166732</xdr:rowOff>
    </xdr:from>
    <xdr:to>
      <xdr:col>19</xdr:col>
      <xdr:colOff>177800</xdr:colOff>
      <xdr:row>97</xdr:row>
      <xdr:rowOff>154254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25932"/>
          <a:ext cx="889000" cy="1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77064</xdr:rowOff>
    </xdr:from>
    <xdr:to>
      <xdr:col>15</xdr:col>
      <xdr:colOff>50800</xdr:colOff>
      <xdr:row>97</xdr:row>
      <xdr:rowOff>154254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0771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77064</xdr:rowOff>
    </xdr:from>
    <xdr:to>
      <xdr:col>10</xdr:col>
      <xdr:colOff>114300</xdr:colOff>
      <xdr:row>98</xdr:row>
      <xdr:rowOff>74434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07714"/>
          <a:ext cx="889000" cy="16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101740</xdr:rowOff>
    </xdr:from>
    <xdr:to>
      <xdr:col>24</xdr:col>
      <xdr:colOff>114300</xdr:colOff>
      <xdr:row>98</xdr:row>
      <xdr:rowOff>31890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80167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115932</xdr:rowOff>
    </xdr:from>
    <xdr:to>
      <xdr:col>20</xdr:col>
      <xdr:colOff>38100</xdr:colOff>
      <xdr:row>97</xdr:row>
      <xdr:rowOff>46082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62609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103454</xdr:rowOff>
    </xdr:from>
    <xdr:to>
      <xdr:col>15</xdr:col>
      <xdr:colOff>101600</xdr:colOff>
      <xdr:row>98</xdr:row>
      <xdr:rowOff>33604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24731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26264</xdr:rowOff>
    </xdr:from>
    <xdr:to>
      <xdr:col>10</xdr:col>
      <xdr:colOff>165100</xdr:colOff>
      <xdr:row>97</xdr:row>
      <xdr:rowOff>127864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118991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23634</xdr:rowOff>
    </xdr:from>
    <xdr:to>
      <xdr:col>6</xdr:col>
      <xdr:colOff>38100</xdr:colOff>
      <xdr:row>98</xdr:row>
      <xdr:rowOff>125234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116361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86656</xdr:rowOff>
    </xdr:from>
    <xdr:to>
      <xdr:col>55</xdr:col>
      <xdr:colOff>0</xdr:colOff>
      <xdr:row>37</xdr:row>
      <xdr:rowOff>50706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58856"/>
          <a:ext cx="838200" cy="1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50706</xdr:rowOff>
    </xdr:from>
    <xdr:to>
      <xdr:col>50</xdr:col>
      <xdr:colOff>114300</xdr:colOff>
      <xdr:row>37</xdr:row>
      <xdr:rowOff>50733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9435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50733</xdr:rowOff>
    </xdr:from>
    <xdr:to>
      <xdr:col>45</xdr:col>
      <xdr:colOff>177800</xdr:colOff>
      <xdr:row>37</xdr:row>
      <xdr:rowOff>77201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94383"/>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77201</xdr:rowOff>
    </xdr:from>
    <xdr:to>
      <xdr:col>41</xdr:col>
      <xdr:colOff>50800</xdr:colOff>
      <xdr:row>37</xdr:row>
      <xdr:rowOff>82701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0851"/>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35856</xdr:rowOff>
    </xdr:from>
    <xdr:to>
      <xdr:col>55</xdr:col>
      <xdr:colOff>50800</xdr:colOff>
      <xdr:row>36</xdr:row>
      <xdr:rowOff>137456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58733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171356</xdr:rowOff>
    </xdr:from>
    <xdr:to>
      <xdr:col>50</xdr:col>
      <xdr:colOff>165100</xdr:colOff>
      <xdr:row>37</xdr:row>
      <xdr:rowOff>101506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92633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171383</xdr:rowOff>
    </xdr:from>
    <xdr:to>
      <xdr:col>46</xdr:col>
      <xdr:colOff>38100</xdr:colOff>
      <xdr:row>37</xdr:row>
      <xdr:rowOff>101533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92660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26401</xdr:rowOff>
    </xdr:from>
    <xdr:to>
      <xdr:col>41</xdr:col>
      <xdr:colOff>101600</xdr:colOff>
      <xdr:row>37</xdr:row>
      <xdr:rowOff>128001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119128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31901</xdr:rowOff>
    </xdr:from>
    <xdr:to>
      <xdr:col>36</xdr:col>
      <xdr:colOff>165100</xdr:colOff>
      <xdr:row>37</xdr:row>
      <xdr:rowOff>133501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124628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67837</xdr:rowOff>
    </xdr:from>
    <xdr:to>
      <xdr:col>55</xdr:col>
      <xdr:colOff>0</xdr:colOff>
      <xdr:row>58</xdr:row>
      <xdr:rowOff>94248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11937"/>
          <a:ext cx="8382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64312</xdr:rowOff>
    </xdr:from>
    <xdr:to>
      <xdr:col>50</xdr:col>
      <xdr:colOff>114300</xdr:colOff>
      <xdr:row>58</xdr:row>
      <xdr:rowOff>94248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08412"/>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64312</xdr:rowOff>
    </xdr:from>
    <xdr:to>
      <xdr:col>45</xdr:col>
      <xdr:colOff>177800</xdr:colOff>
      <xdr:row>58</xdr:row>
      <xdr:rowOff>76080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8412"/>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65256</xdr:rowOff>
    </xdr:from>
    <xdr:to>
      <xdr:col>41</xdr:col>
      <xdr:colOff>50800</xdr:colOff>
      <xdr:row>58</xdr:row>
      <xdr:rowOff>76080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09356"/>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17037</xdr:rowOff>
    </xdr:from>
    <xdr:to>
      <xdr:col>55</xdr:col>
      <xdr:colOff>50800</xdr:colOff>
      <xdr:row>58</xdr:row>
      <xdr:rowOff>118637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147864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43448</xdr:rowOff>
    </xdr:from>
    <xdr:to>
      <xdr:col>50</xdr:col>
      <xdr:colOff>165100</xdr:colOff>
      <xdr:row>58</xdr:row>
      <xdr:rowOff>145048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161575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13512</xdr:rowOff>
    </xdr:from>
    <xdr:to>
      <xdr:col>46</xdr:col>
      <xdr:colOff>38100</xdr:colOff>
      <xdr:row>58</xdr:row>
      <xdr:rowOff>115112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131639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25280</xdr:rowOff>
    </xdr:from>
    <xdr:to>
      <xdr:col>41</xdr:col>
      <xdr:colOff>101600</xdr:colOff>
      <xdr:row>58</xdr:row>
      <xdr:rowOff>126880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143407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7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14456</xdr:rowOff>
    </xdr:from>
    <xdr:to>
      <xdr:col>36</xdr:col>
      <xdr:colOff>165100</xdr:colOff>
      <xdr:row>58</xdr:row>
      <xdr:rowOff>116056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132583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7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102625</xdr:rowOff>
    </xdr:from>
    <xdr:to>
      <xdr:col>55</xdr:col>
      <xdr:colOff>0</xdr:colOff>
      <xdr:row>78</xdr:row>
      <xdr:rowOff>153256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75725"/>
          <a:ext cx="8382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148628</xdr:rowOff>
    </xdr:from>
    <xdr:to>
      <xdr:col>50</xdr:col>
      <xdr:colOff>114300</xdr:colOff>
      <xdr:row>78</xdr:row>
      <xdr:rowOff>153256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21728"/>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118793</xdr:rowOff>
    </xdr:from>
    <xdr:to>
      <xdr:col>45</xdr:col>
      <xdr:colOff>177800</xdr:colOff>
      <xdr:row>78</xdr:row>
      <xdr:rowOff>148628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91893"/>
          <a:ext cx="889000" cy="2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51825</xdr:rowOff>
    </xdr:from>
    <xdr:to>
      <xdr:col>55</xdr:col>
      <xdr:colOff>50800</xdr:colOff>
      <xdr:row>78</xdr:row>
      <xdr:rowOff>153425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11202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102456</xdr:rowOff>
    </xdr:from>
    <xdr:to>
      <xdr:col>50</xdr:col>
      <xdr:colOff>165100</xdr:colOff>
      <xdr:row>79</xdr:row>
      <xdr:rowOff>32606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49133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97828</xdr:rowOff>
    </xdr:from>
    <xdr:to>
      <xdr:col>46</xdr:col>
      <xdr:colOff>38100</xdr:colOff>
      <xdr:row>79</xdr:row>
      <xdr:rowOff>27978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19105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67993</xdr:rowOff>
    </xdr:from>
    <xdr:to>
      <xdr:col>41</xdr:col>
      <xdr:colOff>101600</xdr:colOff>
      <xdr:row>78</xdr:row>
      <xdr:rowOff>169593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14670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75057</xdr:rowOff>
    </xdr:from>
    <xdr:to>
      <xdr:col>55</xdr:col>
      <xdr:colOff>0</xdr:colOff>
      <xdr:row>98</xdr:row>
      <xdr:rowOff>96290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7157"/>
          <a:ext cx="8382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45034</xdr:rowOff>
    </xdr:from>
    <xdr:to>
      <xdr:col>50</xdr:col>
      <xdr:colOff>114300</xdr:colOff>
      <xdr:row>98</xdr:row>
      <xdr:rowOff>96290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47134"/>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45034</xdr:rowOff>
    </xdr:from>
    <xdr:to>
      <xdr:col>45</xdr:col>
      <xdr:colOff>177800</xdr:colOff>
      <xdr:row>98</xdr:row>
      <xdr:rowOff>80780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7134"/>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24257</xdr:rowOff>
    </xdr:from>
    <xdr:to>
      <xdr:col>55</xdr:col>
      <xdr:colOff>50800</xdr:colOff>
      <xdr:row>98</xdr:row>
      <xdr:rowOff>125857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155084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45490</xdr:rowOff>
    </xdr:from>
    <xdr:to>
      <xdr:col>50</xdr:col>
      <xdr:colOff>165100</xdr:colOff>
      <xdr:row>98</xdr:row>
      <xdr:rowOff>147090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163617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165684</xdr:rowOff>
    </xdr:from>
    <xdr:to>
      <xdr:col>46</xdr:col>
      <xdr:colOff>38100</xdr:colOff>
      <xdr:row>98</xdr:row>
      <xdr:rowOff>95834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112361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57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29980</xdr:rowOff>
    </xdr:from>
    <xdr:to>
      <xdr:col>41</xdr:col>
      <xdr:colOff>101600</xdr:colOff>
      <xdr:row>98</xdr:row>
      <xdr:rowOff>131580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148107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46540</xdr:rowOff>
    </xdr:from>
    <xdr:to>
      <xdr:col>85</xdr:col>
      <xdr:colOff>127000</xdr:colOff>
      <xdr:row>39</xdr:row>
      <xdr:rowOff>60038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33090"/>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60038</xdr:rowOff>
    </xdr:from>
    <xdr:to>
      <xdr:col>81</xdr:col>
      <xdr:colOff>50800</xdr:colOff>
      <xdr:row>39</xdr:row>
      <xdr:rowOff>60648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465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151761</xdr:rowOff>
    </xdr:from>
    <xdr:to>
      <xdr:col>76</xdr:col>
      <xdr:colOff>114300</xdr:colOff>
      <xdr:row>39</xdr:row>
      <xdr:rowOff>60648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66861"/>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151761</xdr:rowOff>
    </xdr:from>
    <xdr:to>
      <xdr:col>71</xdr:col>
      <xdr:colOff>177800</xdr:colOff>
      <xdr:row>38</xdr:row>
      <xdr:rowOff>153623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6686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89730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79084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167190</xdr:rowOff>
    </xdr:from>
    <xdr:to>
      <xdr:col>85</xdr:col>
      <xdr:colOff>177800</xdr:colOff>
      <xdr:row>39</xdr:row>
      <xdr:rowOff>97340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9238</xdr:rowOff>
    </xdr:from>
    <xdr:to>
      <xdr:col>81</xdr:col>
      <xdr:colOff>101600</xdr:colOff>
      <xdr:row>39</xdr:row>
      <xdr:rowOff>110838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101965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8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9848</xdr:rowOff>
    </xdr:from>
    <xdr:to>
      <xdr:col>76</xdr:col>
      <xdr:colOff>165100</xdr:colOff>
      <xdr:row>39</xdr:row>
      <xdr:rowOff>111448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102575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100961</xdr:rowOff>
    </xdr:from>
    <xdr:to>
      <xdr:col>72</xdr:col>
      <xdr:colOff>38100</xdr:colOff>
      <xdr:row>39</xdr:row>
      <xdr:rowOff>31111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1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47638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3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102823</xdr:rowOff>
    </xdr:from>
    <xdr:to>
      <xdr:col>67</xdr:col>
      <xdr:colOff>101600</xdr:colOff>
      <xdr:row>39</xdr:row>
      <xdr:rowOff>32973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49500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3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89051</xdr:rowOff>
    </xdr:from>
    <xdr:to>
      <xdr:col>85</xdr:col>
      <xdr:colOff>126364</xdr:colOff>
      <xdr:row>78</xdr:row>
      <xdr:rowOff>28925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604901"/>
          <a:ext cx="1269" cy="797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32752</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28925</xdr:rowOff>
    </xdr:from>
    <xdr:to>
      <xdr:col>86</xdr:col>
      <xdr:colOff>25400</xdr:colOff>
      <xdr:row>78</xdr:row>
      <xdr:rowOff>28925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0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35728</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3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89051</xdr:rowOff>
    </xdr:from>
    <xdr:to>
      <xdr:col>86</xdr:col>
      <xdr:colOff>25400</xdr:colOff>
      <xdr:row>73</xdr:row>
      <xdr:rowOff>89051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60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20600</xdr:rowOff>
    </xdr:from>
    <xdr:to>
      <xdr:col>85</xdr:col>
      <xdr:colOff>127000</xdr:colOff>
      <xdr:row>73</xdr:row>
      <xdr:rowOff>89051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536450"/>
          <a:ext cx="838200" cy="6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144443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166016</xdr:rowOff>
    </xdr:from>
    <xdr:to>
      <xdr:col>85</xdr:col>
      <xdr:colOff>177800</xdr:colOff>
      <xdr:row>77</xdr:row>
      <xdr:rowOff>96166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126807</xdr:rowOff>
    </xdr:from>
    <xdr:to>
      <xdr:col>81</xdr:col>
      <xdr:colOff>50800</xdr:colOff>
      <xdr:row>73</xdr:row>
      <xdr:rowOff>20600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299757"/>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154814</xdr:rowOff>
    </xdr:from>
    <xdr:to>
      <xdr:col>81</xdr:col>
      <xdr:colOff>101600</xdr:colOff>
      <xdr:row>77</xdr:row>
      <xdr:rowOff>84964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76091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2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126807</xdr:rowOff>
    </xdr:from>
    <xdr:to>
      <xdr:col>76</xdr:col>
      <xdr:colOff>114300</xdr:colOff>
      <xdr:row>72</xdr:row>
      <xdr:rowOff>9933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299757"/>
          <a:ext cx="889000" cy="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1324</xdr:rowOff>
    </xdr:from>
    <xdr:to>
      <xdr:col>76</xdr:col>
      <xdr:colOff>165100</xdr:colOff>
      <xdr:row>77</xdr:row>
      <xdr:rowOff>102924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94051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2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9933</xdr:rowOff>
    </xdr:from>
    <xdr:to>
      <xdr:col>71</xdr:col>
      <xdr:colOff>177800</xdr:colOff>
      <xdr:row>72</xdr:row>
      <xdr:rowOff>87954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354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38251</xdr:rowOff>
    </xdr:from>
    <xdr:to>
      <xdr:col>85</xdr:col>
      <xdr:colOff>177800</xdr:colOff>
      <xdr:row>73</xdr:row>
      <xdr:rowOff>139851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162728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0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141250</xdr:rowOff>
    </xdr:from>
    <xdr:to>
      <xdr:col>81</xdr:col>
      <xdr:colOff>101600</xdr:colOff>
      <xdr:row>73</xdr:row>
      <xdr:rowOff>71400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87927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2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76007</xdr:rowOff>
    </xdr:from>
    <xdr:to>
      <xdr:col>76</xdr:col>
      <xdr:colOff>165100</xdr:colOff>
      <xdr:row>72</xdr:row>
      <xdr:rowOff>6157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2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22684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0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130583</xdr:rowOff>
    </xdr:from>
    <xdr:to>
      <xdr:col>72</xdr:col>
      <xdr:colOff>38100</xdr:colOff>
      <xdr:row>72</xdr:row>
      <xdr:rowOff>60733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3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77260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0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37154</xdr:rowOff>
    </xdr:from>
    <xdr:to>
      <xdr:col>67</xdr:col>
      <xdr:colOff>101600</xdr:colOff>
      <xdr:row>72</xdr:row>
      <xdr:rowOff>138754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3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155281</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1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39886</xdr:rowOff>
    </xdr:from>
    <xdr:to>
      <xdr:col>85</xdr:col>
      <xdr:colOff>127000</xdr:colOff>
      <xdr:row>98</xdr:row>
      <xdr:rowOff>129067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841986"/>
          <a:ext cx="838200" cy="8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164869</xdr:rowOff>
    </xdr:from>
    <xdr:to>
      <xdr:col>81</xdr:col>
      <xdr:colOff>50800</xdr:colOff>
      <xdr:row>98</xdr:row>
      <xdr:rowOff>39886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795519"/>
          <a:ext cx="889000" cy="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164869</xdr:rowOff>
    </xdr:from>
    <xdr:to>
      <xdr:col>76</xdr:col>
      <xdr:colOff>114300</xdr:colOff>
      <xdr:row>98</xdr:row>
      <xdr:rowOff>106786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795519"/>
          <a:ext cx="889000" cy="1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47534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86691</xdr:rowOff>
    </xdr:from>
    <xdr:to>
      <xdr:col>71</xdr:col>
      <xdr:colOff>177800</xdr:colOff>
      <xdr:row>98</xdr:row>
      <xdr:rowOff>106786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717341"/>
          <a:ext cx="889000" cy="1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78267</xdr:rowOff>
    </xdr:from>
    <xdr:to>
      <xdr:col>85</xdr:col>
      <xdr:colOff>177800</xdr:colOff>
      <xdr:row>99</xdr:row>
      <xdr:rowOff>8417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8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160536</xdr:rowOff>
    </xdr:from>
    <xdr:to>
      <xdr:col>81</xdr:col>
      <xdr:colOff>101600</xdr:colOff>
      <xdr:row>98</xdr:row>
      <xdr:rowOff>90686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107213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114069</xdr:rowOff>
    </xdr:from>
    <xdr:to>
      <xdr:col>76</xdr:col>
      <xdr:colOff>165100</xdr:colOff>
      <xdr:row>98</xdr:row>
      <xdr:rowOff>44219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60746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55986</xdr:rowOff>
    </xdr:from>
    <xdr:to>
      <xdr:col>72</xdr:col>
      <xdr:colOff>38100</xdr:colOff>
      <xdr:row>98</xdr:row>
      <xdr:rowOff>157586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148713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35891</xdr:rowOff>
    </xdr:from>
    <xdr:to>
      <xdr:col>67</xdr:col>
      <xdr:colOff>101600</xdr:colOff>
      <xdr:row>97</xdr:row>
      <xdr:rowOff>137491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154018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136434</xdr:rowOff>
    </xdr:from>
    <xdr:to>
      <xdr:col>116</xdr:col>
      <xdr:colOff>63500</xdr:colOff>
      <xdr:row>39</xdr:row>
      <xdr:rowOff>97028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08634"/>
          <a:ext cx="838200" cy="4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97028</xdr:rowOff>
    </xdr:from>
    <xdr:to>
      <xdr:col>111</xdr:col>
      <xdr:colOff>177800</xdr:colOff>
      <xdr:row>39</xdr:row>
      <xdr:rowOff>97137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8357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97137</xdr:rowOff>
    </xdr:from>
    <xdr:to>
      <xdr:col>107</xdr:col>
      <xdr:colOff>50800</xdr:colOff>
      <xdr:row>39</xdr:row>
      <xdr:rowOff>97137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99423</xdr:rowOff>
    </xdr:from>
    <xdr:to>
      <xdr:col>102</xdr:col>
      <xdr:colOff>114300</xdr:colOff>
      <xdr:row>39</xdr:row>
      <xdr:rowOff>97137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1452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155066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85634</xdr:rowOff>
    </xdr:from>
    <xdr:to>
      <xdr:col>116</xdr:col>
      <xdr:colOff>114300</xdr:colOff>
      <xdr:row>37</xdr:row>
      <xdr:rowOff>15784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108511</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46228</xdr:rowOff>
    </xdr:from>
    <xdr:to>
      <xdr:col>112</xdr:col>
      <xdr:colOff>38100</xdr:colOff>
      <xdr:row>39</xdr:row>
      <xdr:rowOff>147828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138955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66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46337</xdr:rowOff>
    </xdr:from>
    <xdr:to>
      <xdr:col>107</xdr:col>
      <xdr:colOff>101600</xdr:colOff>
      <xdr:row>39</xdr:row>
      <xdr:rowOff>147937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139064</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46337</xdr:rowOff>
    </xdr:from>
    <xdr:to>
      <xdr:col>102</xdr:col>
      <xdr:colOff>165100</xdr:colOff>
      <xdr:row>39</xdr:row>
      <xdr:rowOff>147937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139064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825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48623</xdr:rowOff>
    </xdr:from>
    <xdr:to>
      <xdr:col>98</xdr:col>
      <xdr:colOff>38100</xdr:colOff>
      <xdr:row>38</xdr:row>
      <xdr:rowOff>150223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166750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29675</xdr:rowOff>
    </xdr:from>
    <xdr:to>
      <xdr:col>116</xdr:col>
      <xdr:colOff>63500</xdr:colOff>
      <xdr:row>58</xdr:row>
      <xdr:rowOff>33035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73775"/>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77795</xdr:rowOff>
    </xdr:from>
    <xdr:to>
      <xdr:col>111</xdr:col>
      <xdr:colOff>177800</xdr:colOff>
      <xdr:row>58</xdr:row>
      <xdr:rowOff>33035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850445"/>
          <a:ext cx="889000" cy="1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77795</xdr:rowOff>
    </xdr:from>
    <xdr:to>
      <xdr:col>107</xdr:col>
      <xdr:colOff>50800</xdr:colOff>
      <xdr:row>58</xdr:row>
      <xdr:rowOff>41013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50445"/>
          <a:ext cx="889000" cy="1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41013</xdr:rowOff>
    </xdr:from>
    <xdr:to>
      <xdr:col>102</xdr:col>
      <xdr:colOff>114300</xdr:colOff>
      <xdr:row>58</xdr:row>
      <xdr:rowOff>47185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8511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103423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150325</xdr:rowOff>
    </xdr:from>
    <xdr:to>
      <xdr:col>116</xdr:col>
      <xdr:colOff>114300</xdr:colOff>
      <xdr:row>58</xdr:row>
      <xdr:rowOff>80475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114533</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8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153685</xdr:rowOff>
    </xdr:from>
    <xdr:to>
      <xdr:col>112</xdr:col>
      <xdr:colOff>38100</xdr:colOff>
      <xdr:row>58</xdr:row>
      <xdr:rowOff>83835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74962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1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26995</xdr:rowOff>
    </xdr:from>
    <xdr:to>
      <xdr:col>107</xdr:col>
      <xdr:colOff>101600</xdr:colOff>
      <xdr:row>57</xdr:row>
      <xdr:rowOff>128595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145122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161663</xdr:rowOff>
    </xdr:from>
    <xdr:to>
      <xdr:col>102</xdr:col>
      <xdr:colOff>165100</xdr:colOff>
      <xdr:row>58</xdr:row>
      <xdr:rowOff>91813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108340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167835</xdr:rowOff>
    </xdr:from>
    <xdr:to>
      <xdr:col>98</xdr:col>
      <xdr:colOff>38100</xdr:colOff>
      <xdr:row>58</xdr:row>
      <xdr:rowOff>97985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114512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10211</xdr:rowOff>
    </xdr:from>
    <xdr:to>
      <xdr:col>116</xdr:col>
      <xdr:colOff>63500</xdr:colOff>
      <xdr:row>71</xdr:row>
      <xdr:rowOff>28219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011711"/>
          <a:ext cx="838200" cy="1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110731</xdr:rowOff>
    </xdr:from>
    <xdr:to>
      <xdr:col>111</xdr:col>
      <xdr:colOff>177800</xdr:colOff>
      <xdr:row>71</xdr:row>
      <xdr:rowOff>28219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112231"/>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165595</xdr:rowOff>
    </xdr:from>
    <xdr:to>
      <xdr:col>107</xdr:col>
      <xdr:colOff>50800</xdr:colOff>
      <xdr:row>70</xdr:row>
      <xdr:rowOff>110731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1995645"/>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165595</xdr:rowOff>
    </xdr:from>
    <xdr:to>
      <xdr:col>102</xdr:col>
      <xdr:colOff>114300</xdr:colOff>
      <xdr:row>70</xdr:row>
      <xdr:rowOff>158788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1995645"/>
          <a:ext cx="8890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130861</xdr:rowOff>
    </xdr:from>
    <xdr:to>
      <xdr:col>116</xdr:col>
      <xdr:colOff>114300</xdr:colOff>
      <xdr:row>70</xdr:row>
      <xdr:rowOff>61011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19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83888</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191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148869</xdr:rowOff>
    </xdr:from>
    <xdr:to>
      <xdr:col>112</xdr:col>
      <xdr:colOff>38100</xdr:colOff>
      <xdr:row>71</xdr:row>
      <xdr:rowOff>79019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1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95546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19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59931</xdr:rowOff>
    </xdr:from>
    <xdr:to>
      <xdr:col>107</xdr:col>
      <xdr:colOff>101600</xdr:colOff>
      <xdr:row>70</xdr:row>
      <xdr:rowOff>161531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0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6608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18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114795</xdr:rowOff>
    </xdr:from>
    <xdr:to>
      <xdr:col>102</xdr:col>
      <xdr:colOff>165100</xdr:colOff>
      <xdr:row>70</xdr:row>
      <xdr:rowOff>44945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19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61472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172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107988</xdr:rowOff>
    </xdr:from>
    <xdr:to>
      <xdr:col>98</xdr:col>
      <xdr:colOff>38100</xdr:colOff>
      <xdr:row>71</xdr:row>
      <xdr:rowOff>38138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1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54665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188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１，１４０，４６５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９９，４７８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となった。主な構成項目である人件費は、住民一人当たり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１８９，１１９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３年度から１７０，０００円～１８０，０００円程度で推移してきている。これは類似団体平均値の倍の数値である。阿賀町集中改革プラン等により、職員数は平成１７年度の合併当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が、合併以前の採用数が類似団体平均と比較して多いことから、人口に対する人件費の割合が高くなっている。その他にも物件費、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11,461
11,426
952.89
13,556,515
13,070,871
425,977
8,319,808
17,097,245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158968</xdr:rowOff>
    </xdr:from>
    <xdr:to>
      <xdr:col>24</xdr:col>
      <xdr:colOff>63500</xdr:colOff>
      <xdr:row>36</xdr:row>
      <xdr:rowOff>52995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59718"/>
          <a:ext cx="8382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87285</xdr:rowOff>
    </xdr:from>
    <xdr:to>
      <xdr:col>19</xdr:col>
      <xdr:colOff>177800</xdr:colOff>
      <xdr:row>35</xdr:row>
      <xdr:rowOff>158968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8035"/>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87285</xdr:rowOff>
    </xdr:from>
    <xdr:to>
      <xdr:col>15</xdr:col>
      <xdr:colOff>50800</xdr:colOff>
      <xdr:row>36</xdr:row>
      <xdr:rowOff>43688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8035"/>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50546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158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2195</xdr:rowOff>
    </xdr:from>
    <xdr:to>
      <xdr:col>24</xdr:col>
      <xdr:colOff>114300</xdr:colOff>
      <xdr:row>36</xdr:row>
      <xdr:rowOff>103795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25072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108168</xdr:rowOff>
    </xdr:from>
    <xdr:to>
      <xdr:col>20</xdr:col>
      <xdr:colOff>38100</xdr:colOff>
      <xdr:row>36</xdr:row>
      <xdr:rowOff>38318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36485</xdr:rowOff>
    </xdr:from>
    <xdr:to>
      <xdr:col>15</xdr:col>
      <xdr:colOff>101600</xdr:colOff>
      <xdr:row>35</xdr:row>
      <xdr:rowOff>138085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164338</xdr:rowOff>
    </xdr:from>
    <xdr:to>
      <xdr:col>10</xdr:col>
      <xdr:colOff>165100</xdr:colOff>
      <xdr:row>36</xdr:row>
      <xdr:rowOff>94488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111015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117873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82988</xdr:rowOff>
    </xdr:from>
    <xdr:to>
      <xdr:col>24</xdr:col>
      <xdr:colOff>63500</xdr:colOff>
      <xdr:row>56</xdr:row>
      <xdr:rowOff>57865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12738"/>
          <a:ext cx="838200" cy="1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62913</xdr:rowOff>
    </xdr:from>
    <xdr:to>
      <xdr:col>19</xdr:col>
      <xdr:colOff>177800</xdr:colOff>
      <xdr:row>56</xdr:row>
      <xdr:rowOff>57865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492663"/>
          <a:ext cx="889000" cy="1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62913</xdr:rowOff>
    </xdr:from>
    <xdr:to>
      <xdr:col>15</xdr:col>
      <xdr:colOff>50800</xdr:colOff>
      <xdr:row>56</xdr:row>
      <xdr:rowOff>147316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492663"/>
          <a:ext cx="889000" cy="2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11713</xdr:rowOff>
    </xdr:from>
    <xdr:to>
      <xdr:col>10</xdr:col>
      <xdr:colOff>114300</xdr:colOff>
      <xdr:row>56</xdr:row>
      <xdr:rowOff>147316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612913"/>
          <a:ext cx="889000" cy="1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32188</xdr:rowOff>
    </xdr:from>
    <xdr:to>
      <xdr:col>24</xdr:col>
      <xdr:colOff>114300</xdr:colOff>
      <xdr:row>55</xdr:row>
      <xdr:rowOff>133788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4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55065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7065</xdr:rowOff>
    </xdr:from>
    <xdr:to>
      <xdr:col>20</xdr:col>
      <xdr:colOff>38100</xdr:colOff>
      <xdr:row>56</xdr:row>
      <xdr:rowOff>108665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125192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12113</xdr:rowOff>
    </xdr:from>
    <xdr:to>
      <xdr:col>15</xdr:col>
      <xdr:colOff>101600</xdr:colOff>
      <xdr:row>55</xdr:row>
      <xdr:rowOff>113713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4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130240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2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96516</xdr:rowOff>
    </xdr:from>
    <xdr:to>
      <xdr:col>10</xdr:col>
      <xdr:colOff>165100</xdr:colOff>
      <xdr:row>57</xdr:row>
      <xdr:rowOff>26666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17793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9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132363</xdr:rowOff>
    </xdr:from>
    <xdr:to>
      <xdr:col>6</xdr:col>
      <xdr:colOff>38100</xdr:colOff>
      <xdr:row>56</xdr:row>
      <xdr:rowOff>62513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5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79040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3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98144</xdr:rowOff>
    </xdr:from>
    <xdr:to>
      <xdr:col>24</xdr:col>
      <xdr:colOff>63500</xdr:colOff>
      <xdr:row>76</xdr:row>
      <xdr:rowOff>128846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8344"/>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128846</xdr:rowOff>
    </xdr:from>
    <xdr:to>
      <xdr:col>19</xdr:col>
      <xdr:colOff>177800</xdr:colOff>
      <xdr:row>76</xdr:row>
      <xdr:rowOff>130739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9046"/>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97058</xdr:rowOff>
    </xdr:from>
    <xdr:to>
      <xdr:col>15</xdr:col>
      <xdr:colOff>50800</xdr:colOff>
      <xdr:row>76</xdr:row>
      <xdr:rowOff>130739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27258"/>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97058</xdr:rowOff>
    </xdr:from>
    <xdr:to>
      <xdr:col>10</xdr:col>
      <xdr:colOff>114300</xdr:colOff>
      <xdr:row>77</xdr:row>
      <xdr:rowOff>11898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7258"/>
          <a:ext cx="889000" cy="8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47344</xdr:rowOff>
    </xdr:from>
    <xdr:to>
      <xdr:col>24</xdr:col>
      <xdr:colOff>114300</xdr:colOff>
      <xdr:row>76</xdr:row>
      <xdr:rowOff>148944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70222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78046</xdr:rowOff>
    </xdr:from>
    <xdr:to>
      <xdr:col>20</xdr:col>
      <xdr:colOff>38100</xdr:colOff>
      <xdr:row>77</xdr:row>
      <xdr:rowOff>8196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79939</xdr:rowOff>
    </xdr:from>
    <xdr:to>
      <xdr:col>15</xdr:col>
      <xdr:colOff>101600</xdr:colOff>
      <xdr:row>77</xdr:row>
      <xdr:rowOff>10089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46258</xdr:rowOff>
    </xdr:from>
    <xdr:to>
      <xdr:col>10</xdr:col>
      <xdr:colOff>165100</xdr:colOff>
      <xdr:row>76</xdr:row>
      <xdr:rowOff>147858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164384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132548</xdr:rowOff>
    </xdr:from>
    <xdr:to>
      <xdr:col>6</xdr:col>
      <xdr:colOff>38100</xdr:colOff>
      <xdr:row>77</xdr:row>
      <xdr:rowOff>62698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79225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94132</xdr:rowOff>
    </xdr:from>
    <xdr:to>
      <xdr:col>24</xdr:col>
      <xdr:colOff>63500</xdr:colOff>
      <xdr:row>92</xdr:row>
      <xdr:rowOff>168949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867532"/>
          <a:ext cx="8382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143858</xdr:rowOff>
    </xdr:from>
    <xdr:to>
      <xdr:col>19</xdr:col>
      <xdr:colOff>177800</xdr:colOff>
      <xdr:row>92</xdr:row>
      <xdr:rowOff>168949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17258"/>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78817</xdr:rowOff>
    </xdr:from>
    <xdr:to>
      <xdr:col>15</xdr:col>
      <xdr:colOff>50800</xdr:colOff>
      <xdr:row>92</xdr:row>
      <xdr:rowOff>143858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852217"/>
          <a:ext cx="889000" cy="6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78817</xdr:rowOff>
    </xdr:from>
    <xdr:to>
      <xdr:col>10</xdr:col>
      <xdr:colOff>114300</xdr:colOff>
      <xdr:row>93</xdr:row>
      <xdr:rowOff>63457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5852217"/>
          <a:ext cx="889000" cy="1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43332</xdr:rowOff>
    </xdr:from>
    <xdr:to>
      <xdr:col>24</xdr:col>
      <xdr:colOff>114300</xdr:colOff>
      <xdr:row>92</xdr:row>
      <xdr:rowOff>144932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8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66209</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6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118149</xdr:rowOff>
    </xdr:from>
    <xdr:to>
      <xdr:col>20</xdr:col>
      <xdr:colOff>38100</xdr:colOff>
      <xdr:row>93</xdr:row>
      <xdr:rowOff>48299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9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64826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93058</xdr:rowOff>
    </xdr:from>
    <xdr:to>
      <xdr:col>15</xdr:col>
      <xdr:colOff>101600</xdr:colOff>
      <xdr:row>93</xdr:row>
      <xdr:rowOff>23208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8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39735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64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28017</xdr:rowOff>
    </xdr:from>
    <xdr:to>
      <xdr:col>10</xdr:col>
      <xdr:colOff>165100</xdr:colOff>
      <xdr:row>92</xdr:row>
      <xdr:rowOff>129617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8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146144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5" y="1557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12657</xdr:rowOff>
    </xdr:from>
    <xdr:to>
      <xdr:col>6</xdr:col>
      <xdr:colOff>38100</xdr:colOff>
      <xdr:row>93</xdr:row>
      <xdr:rowOff>114257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130784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135128</xdr:rowOff>
    </xdr:from>
    <xdr:to>
      <xdr:col>55</xdr:col>
      <xdr:colOff>0</xdr:colOff>
      <xdr:row>31</xdr:row>
      <xdr:rowOff>166218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450078"/>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166218</xdr:rowOff>
    </xdr:from>
    <xdr:to>
      <xdr:col>50</xdr:col>
      <xdr:colOff>114300</xdr:colOff>
      <xdr:row>32</xdr:row>
      <xdr:rowOff>30886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481168"/>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30886</xdr:rowOff>
    </xdr:from>
    <xdr:to>
      <xdr:col>45</xdr:col>
      <xdr:colOff>177800</xdr:colOff>
      <xdr:row>32</xdr:row>
      <xdr:rowOff>63805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51728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4369</xdr:rowOff>
    </xdr:from>
    <xdr:to>
      <xdr:col>41</xdr:col>
      <xdr:colOff>50800</xdr:colOff>
      <xdr:row>32</xdr:row>
      <xdr:rowOff>63805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19319"/>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164711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84328</xdr:rowOff>
    </xdr:from>
    <xdr:to>
      <xdr:col>55</xdr:col>
      <xdr:colOff>50800</xdr:colOff>
      <xdr:row>32</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37355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3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115418</xdr:rowOff>
    </xdr:from>
    <xdr:to>
      <xdr:col>50</xdr:col>
      <xdr:colOff>165100</xdr:colOff>
      <xdr:row>32</xdr:row>
      <xdr:rowOff>45568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4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62095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151536</xdr:rowOff>
    </xdr:from>
    <xdr:to>
      <xdr:col>46</xdr:col>
      <xdr:colOff>38100</xdr:colOff>
      <xdr:row>32</xdr:row>
      <xdr:rowOff>81686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98213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2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13005</xdr:rowOff>
    </xdr:from>
    <xdr:to>
      <xdr:col>41</xdr:col>
      <xdr:colOff>101600</xdr:colOff>
      <xdr:row>32</xdr:row>
      <xdr:rowOff>114605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131132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2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125019</xdr:rowOff>
    </xdr:from>
    <xdr:to>
      <xdr:col>36</xdr:col>
      <xdr:colOff>165100</xdr:colOff>
      <xdr:row>31</xdr:row>
      <xdr:rowOff>55169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71696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128544</xdr:rowOff>
    </xdr:from>
    <xdr:to>
      <xdr:col>55</xdr:col>
      <xdr:colOff>0</xdr:colOff>
      <xdr:row>56</xdr:row>
      <xdr:rowOff>8318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58294"/>
          <a:ext cx="8382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131893</xdr:rowOff>
    </xdr:from>
    <xdr:to>
      <xdr:col>50</xdr:col>
      <xdr:colOff>114300</xdr:colOff>
      <xdr:row>56</xdr:row>
      <xdr:rowOff>8318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61643"/>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131893</xdr:rowOff>
    </xdr:from>
    <xdr:to>
      <xdr:col>45</xdr:col>
      <xdr:colOff>177800</xdr:colOff>
      <xdr:row>56</xdr:row>
      <xdr:rowOff>42528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61643"/>
          <a:ext cx="889000" cy="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156399</xdr:rowOff>
    </xdr:from>
    <xdr:to>
      <xdr:col>41</xdr:col>
      <xdr:colOff>50800</xdr:colOff>
      <xdr:row>56</xdr:row>
      <xdr:rowOff>42528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86149"/>
          <a:ext cx="889000" cy="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77744</xdr:rowOff>
    </xdr:from>
    <xdr:to>
      <xdr:col>55</xdr:col>
      <xdr:colOff>50800</xdr:colOff>
      <xdr:row>56</xdr:row>
      <xdr:rowOff>7894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100621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128968</xdr:rowOff>
    </xdr:from>
    <xdr:to>
      <xdr:col>50</xdr:col>
      <xdr:colOff>165100</xdr:colOff>
      <xdr:row>56</xdr:row>
      <xdr:rowOff>59118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81093</xdr:rowOff>
    </xdr:from>
    <xdr:to>
      <xdr:col>46</xdr:col>
      <xdr:colOff>38100</xdr:colOff>
      <xdr:row>56</xdr:row>
      <xdr:rowOff>11243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163178</xdr:rowOff>
    </xdr:from>
    <xdr:to>
      <xdr:col>41</xdr:col>
      <xdr:colOff>101600</xdr:colOff>
      <xdr:row>56</xdr:row>
      <xdr:rowOff>93328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109855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105599</xdr:rowOff>
    </xdr:from>
    <xdr:to>
      <xdr:col>36</xdr:col>
      <xdr:colOff>165100</xdr:colOff>
      <xdr:row>56</xdr:row>
      <xdr:rowOff>35749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52276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73775</xdr:rowOff>
    </xdr:from>
    <xdr:to>
      <xdr:col>55</xdr:col>
      <xdr:colOff>0</xdr:colOff>
      <xdr:row>76</xdr:row>
      <xdr:rowOff>73279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32525"/>
          <a:ext cx="8382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73279</xdr:rowOff>
    </xdr:from>
    <xdr:to>
      <xdr:col>50</xdr:col>
      <xdr:colOff>114300</xdr:colOff>
      <xdr:row>76</xdr:row>
      <xdr:rowOff>158395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3479"/>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53733</xdr:rowOff>
    </xdr:from>
    <xdr:to>
      <xdr:col>45</xdr:col>
      <xdr:colOff>177800</xdr:colOff>
      <xdr:row>76</xdr:row>
      <xdr:rowOff>158395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83933"/>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44183</xdr:rowOff>
    </xdr:from>
    <xdr:to>
      <xdr:col>41</xdr:col>
      <xdr:colOff>50800</xdr:colOff>
      <xdr:row>76</xdr:row>
      <xdr:rowOff>53733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7438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22975</xdr:rowOff>
    </xdr:from>
    <xdr:to>
      <xdr:col>55</xdr:col>
      <xdr:colOff>50800</xdr:colOff>
      <xdr:row>75</xdr:row>
      <xdr:rowOff>124575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45852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22479</xdr:rowOff>
    </xdr:from>
    <xdr:to>
      <xdr:col>50</xdr:col>
      <xdr:colOff>165100</xdr:colOff>
      <xdr:row>76</xdr:row>
      <xdr:rowOff>124079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140606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107595</xdr:rowOff>
    </xdr:from>
    <xdr:to>
      <xdr:col>46</xdr:col>
      <xdr:colOff>38100</xdr:colOff>
      <xdr:row>77</xdr:row>
      <xdr:rowOff>37745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54271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2933</xdr:rowOff>
    </xdr:from>
    <xdr:to>
      <xdr:col>41</xdr:col>
      <xdr:colOff>101600</xdr:colOff>
      <xdr:row>76</xdr:row>
      <xdr:rowOff>104533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164833</xdr:rowOff>
    </xdr:from>
    <xdr:to>
      <xdr:col>36</xdr:col>
      <xdr:colOff>165100</xdr:colOff>
      <xdr:row>76</xdr:row>
      <xdr:rowOff>94983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111510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89126</xdr:rowOff>
    </xdr:from>
    <xdr:to>
      <xdr:col>55</xdr:col>
      <xdr:colOff>0</xdr:colOff>
      <xdr:row>97</xdr:row>
      <xdr:rowOff>109170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9776"/>
          <a:ext cx="8382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101622</xdr:rowOff>
    </xdr:from>
    <xdr:to>
      <xdr:col>50</xdr:col>
      <xdr:colOff>114300</xdr:colOff>
      <xdr:row>97</xdr:row>
      <xdr:rowOff>109170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32272"/>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87612</xdr:rowOff>
    </xdr:from>
    <xdr:to>
      <xdr:col>45</xdr:col>
      <xdr:colOff>177800</xdr:colOff>
      <xdr:row>97</xdr:row>
      <xdr:rowOff>101622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18262"/>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87612</xdr:rowOff>
    </xdr:from>
    <xdr:to>
      <xdr:col>41</xdr:col>
      <xdr:colOff>50800</xdr:colOff>
      <xdr:row>97</xdr:row>
      <xdr:rowOff>110990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8262"/>
          <a:ext cx="8890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38326</xdr:rowOff>
    </xdr:from>
    <xdr:to>
      <xdr:col>55</xdr:col>
      <xdr:colOff>50800</xdr:colOff>
      <xdr:row>97</xdr:row>
      <xdr:rowOff>139926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169153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58370</xdr:rowOff>
    </xdr:from>
    <xdr:to>
      <xdr:col>50</xdr:col>
      <xdr:colOff>165100</xdr:colOff>
      <xdr:row>97</xdr:row>
      <xdr:rowOff>159970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5047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6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50822</xdr:rowOff>
    </xdr:from>
    <xdr:to>
      <xdr:col>46</xdr:col>
      <xdr:colOff>38100</xdr:colOff>
      <xdr:row>97</xdr:row>
      <xdr:rowOff>152422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168949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5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36812</xdr:rowOff>
    </xdr:from>
    <xdr:to>
      <xdr:col>41</xdr:col>
      <xdr:colOff>101600</xdr:colOff>
      <xdr:row>97</xdr:row>
      <xdr:rowOff>138412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154939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4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60190</xdr:rowOff>
    </xdr:from>
    <xdr:to>
      <xdr:col>36</xdr:col>
      <xdr:colOff>165100</xdr:colOff>
      <xdr:row>97</xdr:row>
      <xdr:rowOff>161790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6867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57241</xdr:rowOff>
    </xdr:from>
    <xdr:to>
      <xdr:col>85</xdr:col>
      <xdr:colOff>127000</xdr:colOff>
      <xdr:row>35</xdr:row>
      <xdr:rowOff>65666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57991"/>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65666</xdr:rowOff>
    </xdr:from>
    <xdr:to>
      <xdr:col>81</xdr:col>
      <xdr:colOff>50800</xdr:colOff>
      <xdr:row>35</xdr:row>
      <xdr:rowOff>137202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66416"/>
          <a:ext cx="889000" cy="7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2344</xdr:rowOff>
    </xdr:from>
    <xdr:to>
      <xdr:col>76</xdr:col>
      <xdr:colOff>114300</xdr:colOff>
      <xdr:row>35</xdr:row>
      <xdr:rowOff>137202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003094"/>
          <a:ext cx="889000" cy="1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74924</xdr:rowOff>
    </xdr:from>
    <xdr:to>
      <xdr:col>71</xdr:col>
      <xdr:colOff>177800</xdr:colOff>
      <xdr:row>35</xdr:row>
      <xdr:rowOff>2344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561324"/>
          <a:ext cx="889000" cy="4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6441</xdr:rowOff>
    </xdr:from>
    <xdr:to>
      <xdr:col>85</xdr:col>
      <xdr:colOff>177800</xdr:colOff>
      <xdr:row>35</xdr:row>
      <xdr:rowOff>108041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29318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14866</xdr:rowOff>
    </xdr:from>
    <xdr:to>
      <xdr:col>81</xdr:col>
      <xdr:colOff>101600</xdr:colOff>
      <xdr:row>35</xdr:row>
      <xdr:rowOff>116466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132993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86402</xdr:rowOff>
    </xdr:from>
    <xdr:to>
      <xdr:col>76</xdr:col>
      <xdr:colOff>165100</xdr:colOff>
      <xdr:row>36</xdr:row>
      <xdr:rowOff>16552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33079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122994</xdr:rowOff>
    </xdr:from>
    <xdr:to>
      <xdr:col>72</xdr:col>
      <xdr:colOff>38100</xdr:colOff>
      <xdr:row>35</xdr:row>
      <xdr:rowOff>53144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69671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24124</xdr:rowOff>
    </xdr:from>
    <xdr:to>
      <xdr:col>67</xdr:col>
      <xdr:colOff>101600</xdr:colOff>
      <xdr:row>32</xdr:row>
      <xdr:rowOff>125724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142251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132702</xdr:rowOff>
    </xdr:from>
    <xdr:to>
      <xdr:col>85</xdr:col>
      <xdr:colOff>127000</xdr:colOff>
      <xdr:row>56</xdr:row>
      <xdr:rowOff>169088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33902"/>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99543</xdr:rowOff>
    </xdr:from>
    <xdr:to>
      <xdr:col>81</xdr:col>
      <xdr:colOff>50800</xdr:colOff>
      <xdr:row>56</xdr:row>
      <xdr:rowOff>132702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00743"/>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99543</xdr:rowOff>
    </xdr:from>
    <xdr:to>
      <xdr:col>76</xdr:col>
      <xdr:colOff>114300</xdr:colOff>
      <xdr:row>56</xdr:row>
      <xdr:rowOff>148095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00743"/>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106363</xdr:rowOff>
    </xdr:from>
    <xdr:to>
      <xdr:col>71</xdr:col>
      <xdr:colOff>177800</xdr:colOff>
      <xdr:row>56</xdr:row>
      <xdr:rowOff>148095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07563"/>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118288</xdr:rowOff>
    </xdr:from>
    <xdr:to>
      <xdr:col>85</xdr:col>
      <xdr:colOff>177800</xdr:colOff>
      <xdr:row>57</xdr:row>
      <xdr:rowOff>48438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141165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81902</xdr:rowOff>
    </xdr:from>
    <xdr:to>
      <xdr:col>81</xdr:col>
      <xdr:colOff>101600</xdr:colOff>
      <xdr:row>57</xdr:row>
      <xdr:rowOff>12052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28579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48743</xdr:rowOff>
    </xdr:from>
    <xdr:to>
      <xdr:col>76</xdr:col>
      <xdr:colOff>165100</xdr:colOff>
      <xdr:row>56</xdr:row>
      <xdr:rowOff>150343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166870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97295</xdr:rowOff>
    </xdr:from>
    <xdr:to>
      <xdr:col>72</xdr:col>
      <xdr:colOff>38100</xdr:colOff>
      <xdr:row>57</xdr:row>
      <xdr:rowOff>27445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43972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55563</xdr:rowOff>
    </xdr:from>
    <xdr:to>
      <xdr:col>67</xdr:col>
      <xdr:colOff>101600</xdr:colOff>
      <xdr:row>56</xdr:row>
      <xdr:rowOff>157163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46540</xdr:rowOff>
    </xdr:from>
    <xdr:to>
      <xdr:col>85</xdr:col>
      <xdr:colOff>127000</xdr:colOff>
      <xdr:row>79</xdr:row>
      <xdr:rowOff>60038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91090"/>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60038</xdr:rowOff>
    </xdr:from>
    <xdr:to>
      <xdr:col>81</xdr:col>
      <xdr:colOff>50800</xdr:colOff>
      <xdr:row>79</xdr:row>
      <xdr:rowOff>60647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0458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151761</xdr:rowOff>
    </xdr:from>
    <xdr:to>
      <xdr:col>76</xdr:col>
      <xdr:colOff>114300</xdr:colOff>
      <xdr:row>79</xdr:row>
      <xdr:rowOff>60647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24861"/>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151761</xdr:rowOff>
    </xdr:from>
    <xdr:to>
      <xdr:col>71</xdr:col>
      <xdr:colOff>177800</xdr:colOff>
      <xdr:row>78</xdr:row>
      <xdr:rowOff>153623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24861"/>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89730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167190</xdr:rowOff>
    </xdr:from>
    <xdr:to>
      <xdr:col>85</xdr:col>
      <xdr:colOff>177800</xdr:colOff>
      <xdr:row>79</xdr:row>
      <xdr:rowOff>97340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9238</xdr:rowOff>
    </xdr:from>
    <xdr:to>
      <xdr:col>81</xdr:col>
      <xdr:colOff>101600</xdr:colOff>
      <xdr:row>79</xdr:row>
      <xdr:rowOff>110838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101965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9847</xdr:rowOff>
    </xdr:from>
    <xdr:to>
      <xdr:col>76</xdr:col>
      <xdr:colOff>165100</xdr:colOff>
      <xdr:row>79</xdr:row>
      <xdr:rowOff>111447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102574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100961</xdr:rowOff>
    </xdr:from>
    <xdr:to>
      <xdr:col>72</xdr:col>
      <xdr:colOff>38100</xdr:colOff>
      <xdr:row>79</xdr:row>
      <xdr:rowOff>31111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47638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102823</xdr:rowOff>
    </xdr:from>
    <xdr:to>
      <xdr:col>67</xdr:col>
      <xdr:colOff>101600</xdr:colOff>
      <xdr:row>79</xdr:row>
      <xdr:rowOff>32973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49500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89052</xdr:rowOff>
    </xdr:from>
    <xdr:to>
      <xdr:col>85</xdr:col>
      <xdr:colOff>126364</xdr:colOff>
      <xdr:row>98</xdr:row>
      <xdr:rowOff>28925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6033902"/>
          <a:ext cx="1269" cy="79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32752</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28925</xdr:rowOff>
    </xdr:from>
    <xdr:to>
      <xdr:col>86</xdr:col>
      <xdr:colOff>25400</xdr:colOff>
      <xdr:row>98</xdr:row>
      <xdr:rowOff>28925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3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35729</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8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89052</xdr:rowOff>
    </xdr:from>
    <xdr:to>
      <xdr:col>86</xdr:col>
      <xdr:colOff>25400</xdr:colOff>
      <xdr:row>93</xdr:row>
      <xdr:rowOff>89052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03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20599</xdr:rowOff>
    </xdr:from>
    <xdr:to>
      <xdr:col>85</xdr:col>
      <xdr:colOff>127000</xdr:colOff>
      <xdr:row>93</xdr:row>
      <xdr:rowOff>89052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965449"/>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144439</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3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166012</xdr:rowOff>
    </xdr:from>
    <xdr:to>
      <xdr:col>85</xdr:col>
      <xdr:colOff>177800</xdr:colOff>
      <xdr:row>97</xdr:row>
      <xdr:rowOff>96162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126806</xdr:rowOff>
    </xdr:from>
    <xdr:to>
      <xdr:col>81</xdr:col>
      <xdr:colOff>50800</xdr:colOff>
      <xdr:row>93</xdr:row>
      <xdr:rowOff>20599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728756"/>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154811</xdr:rowOff>
    </xdr:from>
    <xdr:to>
      <xdr:col>81</xdr:col>
      <xdr:colOff>101600</xdr:colOff>
      <xdr:row>97</xdr:row>
      <xdr:rowOff>84961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76088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7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126806</xdr:rowOff>
    </xdr:from>
    <xdr:to>
      <xdr:col>76</xdr:col>
      <xdr:colOff>114300</xdr:colOff>
      <xdr:row>92</xdr:row>
      <xdr:rowOff>9933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5728756"/>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1127</xdr:rowOff>
    </xdr:from>
    <xdr:to>
      <xdr:col>76</xdr:col>
      <xdr:colOff>165100</xdr:colOff>
      <xdr:row>97</xdr:row>
      <xdr:rowOff>102727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93854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7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9933</xdr:rowOff>
    </xdr:from>
    <xdr:to>
      <xdr:col>71</xdr:col>
      <xdr:colOff>177800</xdr:colOff>
      <xdr:row>92</xdr:row>
      <xdr:rowOff>87954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83333"/>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38252</xdr:rowOff>
    </xdr:from>
    <xdr:to>
      <xdr:col>85</xdr:col>
      <xdr:colOff>177800</xdr:colOff>
      <xdr:row>93</xdr:row>
      <xdr:rowOff>139852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9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162729</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141249</xdr:rowOff>
    </xdr:from>
    <xdr:to>
      <xdr:col>81</xdr:col>
      <xdr:colOff>101600</xdr:colOff>
      <xdr:row>93</xdr:row>
      <xdr:rowOff>71399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9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87926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6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76006</xdr:rowOff>
    </xdr:from>
    <xdr:to>
      <xdr:col>76</xdr:col>
      <xdr:colOff>165100</xdr:colOff>
      <xdr:row>92</xdr:row>
      <xdr:rowOff>6156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6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22683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4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130583</xdr:rowOff>
    </xdr:from>
    <xdr:to>
      <xdr:col>72</xdr:col>
      <xdr:colOff>38100</xdr:colOff>
      <xdr:row>92</xdr:row>
      <xdr:rowOff>60733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77260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50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37154</xdr:rowOff>
    </xdr:from>
    <xdr:to>
      <xdr:col>67</xdr:col>
      <xdr:colOff>101600</xdr:colOff>
      <xdr:row>92</xdr:row>
      <xdr:rowOff>138754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8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155281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58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及び消防費に係る住民一人あたりのコストが平均を大きく上回っていることについては、ごみ・し尿処理及び消防業務を町で行っているためである。今後は町単独のごみ処理業務を廃止し、近隣市町村との広域化を計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が、建設負担金等により経費は継続してかかるため、すぐには削減されないと思われる。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公債費において類似団体平均を大幅に超える数値となっている。これについて昨年度比では減少しているが、広大な面積に集落が点在する当町では除排雪経費やインフラ整備経費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多額の経費がかかると思われる。全ての項目について、一人当たりの財政支出が人口密度や高齢化率等との相関が高いため、当町においては地理的条件や厳しい気候条件に加えて、急激な人口減少が要因となり人口１人当たりの決算額の増加を生み出している。 今後は町債の新規発行の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等による公債費の抑制、遊休施設の有効活用等による普通建設事業費の削減により、数値の健全化を図る。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４２ポイント減少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、更に大雪のため除排雪経費が多額になったことから財政調整基金を取崩したことによるものである。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の財政運営は自主財源に乏しく、依存財源である普通交付税の増減に大きく左右され、合併算定替終了の影響が懸念されることから、今後も引き続き税の徴収率向上など自主財源の確保に努めるとともに、歳出の徹底した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事業を含む全会計で赤字はないため連結実質赤字比率はない。しかしながら、特別会計に対する一般会計からの基準外繰出金は増加傾向にあり、大きな財政負担となることが見込まれる。上下水道事業における基本料金の統一による収入の確保と歳出削減による繰出金の抑制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下水道関係の償還のピークが終了したこと等により、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公営企業に要する経費の財源とする地方債の償還の財源に充てたと認められる繰入金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、分子から控除される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今後も町債の新規発行の抑制、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特に普通交付税措置のない地方債は発行しないこと等、徹底した地方債管理に努める。また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上下水道事業における基本料金の統一による収入確保及び歳出削減等により、実質公債費比率の改善を図る。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将来負担額を構成する「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これまでの繰上償還実施や償還終了等に伴い減少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分子から控除される基金残高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と基準財政需要額算入見込額が大きく減少したことから、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分子総額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普通交付税の合併算定替え分の縮減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数値に大きく影響するため、計画的な繰上償還や新規起債発行の抑制とともに、充当可能基金の積み増しを図るなど、将来負担が軽減されるよう努める。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合併後、財政調整基金への積み増しを行ってきたことにより平成２５年度以降は適正水準を超えた額を確保している。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230,440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千円取崩した一方、過疎地域自立促進基金等へは積立を行ったことから、基金全体では増額となった。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合併振興基金、過疎地域自立促進基金の計画的な充当、財政調整基金、減債基金への積立等、基金の適正管理に努め、今後の財源不足に備える。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地域における住民の連帯の強化及び均衡ある地域振興に資するために必要な経費に充てることを目的とする。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過疎地域自立促進基金：　町民が将来にわたり安全に安心して暮らすことのできる地域社会の実現を図るために必要な事業の経費に充てることを目的とする。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町有施設建設準備基金：　総合会館及びその他町有施設建設の資金に充てることを目的とする。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高齢化社会に対応した保健福祉活動の推進をはかるために必要な経費に充てることを目的とする。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災害救助基金：　　　　　　　災害見舞金等に要する経費に充てることを目的とする。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過疎地域自立促進基金：　過疎対策事業借入額を基金へ積み増したことによるもの。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合併振興基金、過疎地域自立基金を計画的に事業へ充当を行う。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合併後積み増しを行ってきたため財政調整基金残高は増加していた。しかし平成２９年度は普通交付税の大幅な減額、更に大雪の影響で除排雪経費が例年の倍近くかかったこと等により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千円を取崩したため、基金残高の減となった。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特例期間終了や人口減による税収等の減が今後加速すると考えられる。人口減に対し、管理しなければならない面積は変化しないため水道、下水道施設管理や除排雪経費等はすぐには縮小しないことから大幅な財源不足が見込まれる。今後は計画的に基金へ積み増しするなど、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地方債償還の財源として計画的な執行に努める。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13556515</v>
      </c>
      <c r="BO4" s="372"/>
      <c r="BP4" s="372"/>
      <c r="BQ4" s="372"/>
      <c r="BR4" s="372"/>
      <c r="BS4" s="372"/>
      <c r="BT4" s="372"/>
      <c r="BU4" s="373"/>
      <c r="BV4" s="371">
        <v>12727729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13070871</v>
      </c>
      <c r="BO5" s="409"/>
      <c r="BP5" s="409"/>
      <c r="BQ5" s="409"/>
      <c r="BR5" s="409"/>
      <c r="BS5" s="409"/>
      <c r="BT5" s="409"/>
      <c r="BU5" s="410"/>
      <c r="BV5" s="408">
        <v>12264911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92.2</v>
      </c>
      <c r="CU5" s="406"/>
      <c r="CV5" s="406"/>
      <c r="CW5" s="406"/>
      <c r="CX5" s="406"/>
      <c r="CY5" s="406"/>
      <c r="CZ5" s="406"/>
      <c r="DA5" s="407"/>
      <c r="DB5" s="405">
        <v>87.2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485644</v>
      </c>
      <c r="BO6" s="409"/>
      <c r="BP6" s="409"/>
      <c r="BQ6" s="409"/>
      <c r="BR6" s="409"/>
      <c r="BS6" s="409"/>
      <c r="BT6" s="409"/>
      <c r="BU6" s="410"/>
      <c r="BV6" s="408">
        <v>462818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95.8</v>
      </c>
      <c r="CU6" s="446"/>
      <c r="CV6" s="446"/>
      <c r="CW6" s="446"/>
      <c r="CX6" s="446"/>
      <c r="CY6" s="446"/>
      <c r="CZ6" s="446"/>
      <c r="DA6" s="447"/>
      <c r="DB6" s="445">
        <v>90.5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59667</v>
      </c>
      <c r="BO7" s="409"/>
      <c r="BP7" s="409"/>
      <c r="BQ7" s="409"/>
      <c r="BR7" s="409"/>
      <c r="BS7" s="409"/>
      <c r="BT7" s="409"/>
      <c r="BU7" s="410"/>
      <c r="BV7" s="408">
        <v>15357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8319808</v>
      </c>
      <c r="CU7" s="409"/>
      <c r="CV7" s="409"/>
      <c r="CW7" s="409"/>
      <c r="CX7" s="409"/>
      <c r="CY7" s="409"/>
      <c r="CZ7" s="409"/>
      <c r="DA7" s="410"/>
      <c r="DB7" s="408">
        <v>8945589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425977</v>
      </c>
      <c r="BO8" s="409"/>
      <c r="BP8" s="409"/>
      <c r="BQ8" s="409"/>
      <c r="BR8" s="409"/>
      <c r="BS8" s="409"/>
      <c r="BT8" s="409"/>
      <c r="BU8" s="410"/>
      <c r="BV8" s="408">
        <v>447461</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0.19</v>
      </c>
      <c r="CU8" s="449"/>
      <c r="CV8" s="449"/>
      <c r="CW8" s="449"/>
      <c r="CX8" s="449"/>
      <c r="CY8" s="449"/>
      <c r="CZ8" s="449"/>
      <c r="DA8" s="450"/>
      <c r="DB8" s="448">
        <v>0.19</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11680</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88</v>
      </c>
      <c r="AV9" s="441"/>
      <c r="AW9" s="441"/>
      <c r="AX9" s="441"/>
      <c r="AY9" s="442" t="s">
        <v>111</v>
      </c>
      <c r="AZ9" s="443"/>
      <c r="BA9" s="443"/>
      <c r="BB9" s="443"/>
      <c r="BC9" s="443"/>
      <c r="BD9" s="443"/>
      <c r="BE9" s="443"/>
      <c r="BF9" s="443"/>
      <c r="BG9" s="443"/>
      <c r="BH9" s="443"/>
      <c r="BI9" s="443"/>
      <c r="BJ9" s="443"/>
      <c r="BK9" s="443"/>
      <c r="BL9" s="443"/>
      <c r="BM9" s="444"/>
      <c r="BN9" s="408">
        <v>-21484</v>
      </c>
      <c r="BO9" s="409"/>
      <c r="BP9" s="409"/>
      <c r="BQ9" s="409"/>
      <c r="BR9" s="409"/>
      <c r="BS9" s="409"/>
      <c r="BT9" s="409"/>
      <c r="BU9" s="410"/>
      <c r="BV9" s="408">
        <v>713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21.2</v>
      </c>
      <c r="CU9" s="406"/>
      <c r="CV9" s="406"/>
      <c r="CW9" s="406"/>
      <c r="CX9" s="406"/>
      <c r="CY9" s="406"/>
      <c r="CZ9" s="406"/>
      <c r="DA9" s="407"/>
      <c r="DB9" s="405">
        <v>24.2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13303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33564</v>
      </c>
      <c r="BO10" s="409"/>
      <c r="BP10" s="409"/>
      <c r="BQ10" s="409"/>
      <c r="BR10" s="409"/>
      <c r="BS10" s="409"/>
      <c r="BT10" s="409"/>
      <c r="BU10" s="410"/>
      <c r="BV10" s="408">
        <v>249871</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11461</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88</v>
      </c>
      <c r="AV12" s="441"/>
      <c r="AW12" s="441"/>
      <c r="AX12" s="441"/>
      <c r="AY12" s="442" t="s">
        <v>130</v>
      </c>
      <c r="AZ12" s="443"/>
      <c r="BA12" s="443"/>
      <c r="BB12" s="443"/>
      <c r="BC12" s="443"/>
      <c r="BD12" s="443"/>
      <c r="BE12" s="443"/>
      <c r="BF12" s="443"/>
      <c r="BG12" s="443"/>
      <c r="BH12" s="443"/>
      <c r="BI12" s="443"/>
      <c r="BJ12" s="443"/>
      <c r="BK12" s="443"/>
      <c r="BL12" s="443"/>
      <c r="BM12" s="444"/>
      <c r="BN12" s="408">
        <v>230440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11426</v>
      </c>
      <c r="S13" s="490"/>
      <c r="T13" s="490"/>
      <c r="U13" s="490"/>
      <c r="V13" s="491"/>
      <c r="W13" s="424" t="s">
        <v>134</v>
      </c>
      <c r="X13" s="425"/>
      <c r="Y13" s="425"/>
      <c r="Z13" s="425"/>
      <c r="AA13" s="425"/>
      <c r="AB13" s="415"/>
      <c r="AC13" s="459">
        <v>456</v>
      </c>
      <c r="AD13" s="460"/>
      <c r="AE13" s="460"/>
      <c r="AF13" s="460"/>
      <c r="AG13" s="499"/>
      <c r="AH13" s="459">
        <v>464</v>
      </c>
      <c r="AI13" s="460"/>
      <c r="AJ13" s="460"/>
      <c r="AK13" s="460"/>
      <c r="AL13" s="461"/>
      <c r="AM13" s="437" t="s">
        <v>135</v>
      </c>
      <c r="AN13" s="438"/>
      <c r="AO13" s="438"/>
      <c r="AP13" s="438"/>
      <c r="AQ13" s="438"/>
      <c r="AR13" s="438"/>
      <c r="AS13" s="438"/>
      <c r="AT13" s="439"/>
      <c r="AU13" s="440" t="s">
        <v>115</v>
      </c>
      <c r="AV13" s="441"/>
      <c r="AW13" s="441"/>
      <c r="AX13" s="441"/>
      <c r="AY13" s="442" t="s">
        <v>136</v>
      </c>
      <c r="AZ13" s="443"/>
      <c r="BA13" s="443"/>
      <c r="BB13" s="443"/>
      <c r="BC13" s="443"/>
      <c r="BD13" s="443"/>
      <c r="BE13" s="443"/>
      <c r="BF13" s="443"/>
      <c r="BG13" s="443"/>
      <c r="BH13" s="443"/>
      <c r="BI13" s="443"/>
      <c r="BJ13" s="443"/>
      <c r="BK13" s="443"/>
      <c r="BL13" s="443"/>
      <c r="BM13" s="444"/>
      <c r="BN13" s="408">
        <v>-218360</v>
      </c>
      <c r="BO13" s="409"/>
      <c r="BP13" s="409"/>
      <c r="BQ13" s="409"/>
      <c r="BR13" s="409"/>
      <c r="BS13" s="409"/>
      <c r="BT13" s="409"/>
      <c r="BU13" s="410"/>
      <c r="BV13" s="408">
        <v>250584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v>
      </c>
      <c r="CU13" s="406"/>
      <c r="CV13" s="406"/>
      <c r="CW13" s="406"/>
      <c r="CX13" s="406"/>
      <c r="CY13" s="406"/>
      <c r="CZ13" s="406"/>
      <c r="DA13" s="407"/>
      <c r="DB13" s="405">
        <v>11.5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11782</v>
      </c>
      <c r="S14" s="490"/>
      <c r="T14" s="490"/>
      <c r="U14" s="490"/>
      <c r="V14" s="491"/>
      <c r="W14" s="398"/>
      <c r="X14" s="399"/>
      <c r="Y14" s="399"/>
      <c r="Z14" s="399"/>
      <c r="AA14" s="399"/>
      <c r="AB14" s="388"/>
      <c r="AC14" s="492">
        <v>8.9</v>
      </c>
      <c r="AD14" s="493"/>
      <c r="AE14" s="493"/>
      <c r="AF14" s="493"/>
      <c r="AG14" s="494"/>
      <c r="AH14" s="492">
        <v>8.5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153.30000000000001</v>
      </c>
      <c r="CU14" s="504"/>
      <c r="CV14" s="504"/>
      <c r="CW14" s="504"/>
      <c r="CX14" s="504"/>
      <c r="CY14" s="504"/>
      <c r="CZ14" s="504"/>
      <c r="DA14" s="505"/>
      <c r="DB14" s="503">
        <v>135.80000000000001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11751</v>
      </c>
      <c r="S15" s="490"/>
      <c r="T15" s="490"/>
      <c r="U15" s="490"/>
      <c r="V15" s="491"/>
      <c r="W15" s="424" t="s">
        <v>141</v>
      </c>
      <c r="X15" s="425"/>
      <c r="Y15" s="425"/>
      <c r="Z15" s="425"/>
      <c r="AA15" s="425"/>
      <c r="AB15" s="415"/>
      <c r="AC15" s="459">
        <v>1640</v>
      </c>
      <c r="AD15" s="460"/>
      <c r="AE15" s="460"/>
      <c r="AF15" s="460"/>
      <c r="AG15" s="499"/>
      <c r="AH15" s="459">
        <v>1767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1355767</v>
      </c>
      <c r="BO15" s="372"/>
      <c r="BP15" s="372"/>
      <c r="BQ15" s="372"/>
      <c r="BR15" s="372"/>
      <c r="BS15" s="372"/>
      <c r="BT15" s="372"/>
      <c r="BU15" s="373"/>
      <c r="BV15" s="371">
        <v>1382389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32.1</v>
      </c>
      <c r="AD16" s="493"/>
      <c r="AE16" s="493"/>
      <c r="AF16" s="493"/>
      <c r="AG16" s="494"/>
      <c r="AH16" s="492">
        <v>32.5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7129597</v>
      </c>
      <c r="BO16" s="409"/>
      <c r="BP16" s="409"/>
      <c r="BQ16" s="409"/>
      <c r="BR16" s="409"/>
      <c r="BS16" s="409"/>
      <c r="BT16" s="409"/>
      <c r="BU16" s="410"/>
      <c r="BV16" s="408">
        <v>7388201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3014</v>
      </c>
      <c r="AD17" s="460"/>
      <c r="AE17" s="460"/>
      <c r="AF17" s="460"/>
      <c r="AG17" s="499"/>
      <c r="AH17" s="459">
        <v>3208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1718184</v>
      </c>
      <c r="BO17" s="409"/>
      <c r="BP17" s="409"/>
      <c r="BQ17" s="409"/>
      <c r="BR17" s="409"/>
      <c r="BS17" s="409"/>
      <c r="BT17" s="409"/>
      <c r="BU17" s="410"/>
      <c r="BV17" s="408">
        <v>1746808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952.89</v>
      </c>
      <c r="M18" s="521"/>
      <c r="N18" s="521"/>
      <c r="O18" s="521"/>
      <c r="P18" s="521"/>
      <c r="Q18" s="521"/>
      <c r="R18" s="522"/>
      <c r="S18" s="522"/>
      <c r="T18" s="522"/>
      <c r="U18" s="522"/>
      <c r="V18" s="523"/>
      <c r="W18" s="426"/>
      <c r="X18" s="427"/>
      <c r="Y18" s="427"/>
      <c r="Z18" s="427"/>
      <c r="AA18" s="427"/>
      <c r="AB18" s="418"/>
      <c r="AC18" s="524">
        <v>59</v>
      </c>
      <c r="AD18" s="525"/>
      <c r="AE18" s="525"/>
      <c r="AF18" s="525"/>
      <c r="AG18" s="526"/>
      <c r="AH18" s="524">
        <v>59</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7716397</v>
      </c>
      <c r="BO18" s="409"/>
      <c r="BP18" s="409"/>
      <c r="BQ18" s="409"/>
      <c r="BR18" s="409"/>
      <c r="BS18" s="409"/>
      <c r="BT18" s="409"/>
      <c r="BU18" s="410"/>
      <c r="BV18" s="408">
        <v>7819793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10482636</v>
      </c>
      <c r="BO19" s="409"/>
      <c r="BP19" s="409"/>
      <c r="BQ19" s="409"/>
      <c r="BR19" s="409"/>
      <c r="BS19" s="409"/>
      <c r="BT19" s="409"/>
      <c r="BU19" s="410"/>
      <c r="BV19" s="408">
        <v>10181902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4482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17097245</v>
      </c>
      <c r="BO23" s="409"/>
      <c r="BP23" s="409"/>
      <c r="BQ23" s="409"/>
      <c r="BR23" s="409"/>
      <c r="BS23" s="409"/>
      <c r="BT23" s="409"/>
      <c r="BU23" s="410"/>
      <c r="BV23" s="408">
        <v>17829033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7500</v>
      </c>
      <c r="R24" s="460"/>
      <c r="S24" s="460"/>
      <c r="T24" s="460"/>
      <c r="U24" s="460"/>
      <c r="V24" s="499"/>
      <c r="W24" s="558"/>
      <c r="X24" s="546"/>
      <c r="Y24" s="547"/>
      <c r="Z24" s="458" t="s">
        <v>165</v>
      </c>
      <c r="AA24" s="438"/>
      <c r="AB24" s="438"/>
      <c r="AC24" s="438"/>
      <c r="AD24" s="438"/>
      <c r="AE24" s="438"/>
      <c r="AF24" s="438"/>
      <c r="AG24" s="439"/>
      <c r="AH24" s="459">
        <v>285</v>
      </c>
      <c r="AI24" s="460"/>
      <c r="AJ24" s="460"/>
      <c r="AK24" s="460"/>
      <c r="AL24" s="499"/>
      <c r="AM24" s="459">
        <v>829635</v>
      </c>
      <c r="AN24" s="460"/>
      <c r="AO24" s="460"/>
      <c r="AP24" s="460"/>
      <c r="AQ24" s="460"/>
      <c r="AR24" s="499"/>
      <c r="AS24" s="459">
        <v>2911</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11999853</v>
      </c>
      <c r="BO24" s="409"/>
      <c r="BP24" s="409"/>
      <c r="BQ24" s="409"/>
      <c r="BR24" s="409"/>
      <c r="BS24" s="409"/>
      <c r="BT24" s="409"/>
      <c r="BU24" s="410"/>
      <c r="BV24" s="408">
        <v>12436838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5900</v>
      </c>
      <c r="R25" s="460"/>
      <c r="S25" s="460"/>
      <c r="T25" s="460"/>
      <c r="U25" s="460"/>
      <c r="V25" s="499"/>
      <c r="W25" s="558"/>
      <c r="X25" s="546"/>
      <c r="Y25" s="547"/>
      <c r="Z25" s="458" t="s">
        <v>168</v>
      </c>
      <c r="AA25" s="438"/>
      <c r="AB25" s="438"/>
      <c r="AC25" s="438"/>
      <c r="AD25" s="438"/>
      <c r="AE25" s="438"/>
      <c r="AF25" s="438"/>
      <c r="AG25" s="439"/>
      <c r="AH25" s="459">
        <v>64</v>
      </c>
      <c r="AI25" s="460"/>
      <c r="AJ25" s="460"/>
      <c r="AK25" s="460"/>
      <c r="AL25" s="499"/>
      <c r="AM25" s="459">
        <v>156352</v>
      </c>
      <c r="AN25" s="460"/>
      <c r="AO25" s="460"/>
      <c r="AP25" s="460"/>
      <c r="AQ25" s="460"/>
      <c r="AR25" s="499"/>
      <c r="AS25" s="459">
        <v>2443</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157152</v>
      </c>
      <c r="BO25" s="372"/>
      <c r="BP25" s="372"/>
      <c r="BQ25" s="372"/>
      <c r="BR25" s="372"/>
      <c r="BS25" s="372"/>
      <c r="BT25" s="372"/>
      <c r="BU25" s="373"/>
      <c r="BV25" s="371">
        <v>168803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5000</v>
      </c>
      <c r="R26" s="460"/>
      <c r="S26" s="460"/>
      <c r="T26" s="460"/>
      <c r="U26" s="460"/>
      <c r="V26" s="499"/>
      <c r="W26" s="558"/>
      <c r="X26" s="546"/>
      <c r="Y26" s="547"/>
      <c r="Z26" s="458" t="s">
        <v>171</v>
      </c>
      <c r="AA26" s="568"/>
      <c r="AB26" s="568"/>
      <c r="AC26" s="568"/>
      <c r="AD26" s="568"/>
      <c r="AE26" s="568"/>
      <c r="AF26" s="568"/>
      <c r="AG26" s="569"/>
      <c r="AH26" s="459">
        <v>8</v>
      </c>
      <c r="AI26" s="460"/>
      <c r="AJ26" s="460"/>
      <c r="AK26" s="460"/>
      <c r="AL26" s="499"/>
      <c r="AM26" s="459">
        <v>23280</v>
      </c>
      <c r="AN26" s="460"/>
      <c r="AO26" s="460"/>
      <c r="AP26" s="460"/>
      <c r="AQ26" s="460"/>
      <c r="AR26" s="499"/>
      <c r="AS26" s="459">
        <v>2910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2680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178</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v>211289</v>
      </c>
      <c r="BO27" s="582"/>
      <c r="BP27" s="582"/>
      <c r="BQ27" s="582"/>
      <c r="BR27" s="582"/>
      <c r="BS27" s="582"/>
      <c r="BT27" s="582"/>
      <c r="BU27" s="583"/>
      <c r="BV27" s="581">
        <v>210212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180</v>
      </c>
      <c r="F28" s="438"/>
      <c r="G28" s="438"/>
      <c r="H28" s="438"/>
      <c r="I28" s="438"/>
      <c r="J28" s="438"/>
      <c r="K28" s="439"/>
      <c r="L28" s="459">
        <v>1</v>
      </c>
      <c r="M28" s="460"/>
      <c r="N28" s="460"/>
      <c r="O28" s="460"/>
      <c r="P28" s="499"/>
      <c r="Q28" s="459">
        <v>2120</v>
      </c>
      <c r="R28" s="460"/>
      <c r="S28" s="460"/>
      <c r="T28" s="460"/>
      <c r="U28" s="460"/>
      <c r="V28" s="499"/>
      <c r="W28" s="558"/>
      <c r="X28" s="546"/>
      <c r="Y28" s="547"/>
      <c r="Z28" s="458" t="s">
        <v>181</v>
      </c>
      <c r="AA28" s="438"/>
      <c r="AB28" s="438"/>
      <c r="AC28" s="438"/>
      <c r="AD28" s="438"/>
      <c r="AE28" s="438"/>
      <c r="AF28" s="438"/>
      <c r="AG28" s="439"/>
      <c r="AH28" s="459">
        <v>4</v>
      </c>
      <c r="AI28" s="460"/>
      <c r="AJ28" s="460"/>
      <c r="AK28" s="460"/>
      <c r="AL28" s="499"/>
      <c r="AM28" s="459">
        <v>6404</v>
      </c>
      <c r="AN28" s="460"/>
      <c r="AO28" s="460"/>
      <c r="AP28" s="460"/>
      <c r="AQ28" s="460"/>
      <c r="AR28" s="499"/>
      <c r="AS28" s="459">
        <v>1601</v>
      </c>
      <c r="AT28" s="460"/>
      <c r="AU28" s="460"/>
      <c r="AV28" s="460"/>
      <c r="AW28" s="460"/>
      <c r="AX28" s="461"/>
      <c r="AY28" s="584" t="s">
        <v>182</v>
      </c>
      <c r="AZ28" s="585"/>
      <c r="BA28" s="585"/>
      <c r="BB28" s="586"/>
      <c r="BC28" s="368" t="s">
        <v>42</v>
      </c>
      <c r="BD28" s="369"/>
      <c r="BE28" s="369"/>
      <c r="BF28" s="369"/>
      <c r="BG28" s="369"/>
      <c r="BH28" s="369"/>
      <c r="BI28" s="369"/>
      <c r="BJ28" s="369"/>
      <c r="BK28" s="369"/>
      <c r="BL28" s="369"/>
      <c r="BM28" s="370"/>
      <c r="BN28" s="371">
        <v>1660817</v>
      </c>
      <c r="BO28" s="372"/>
      <c r="BP28" s="372"/>
      <c r="BQ28" s="372"/>
      <c r="BR28" s="372"/>
      <c r="BS28" s="372"/>
      <c r="BT28" s="372"/>
      <c r="BU28" s="373"/>
      <c r="BV28" s="371">
        <v>1857693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183</v>
      </c>
      <c r="F29" s="438"/>
      <c r="G29" s="438"/>
      <c r="H29" s="438"/>
      <c r="I29" s="438"/>
      <c r="J29" s="438"/>
      <c r="K29" s="439"/>
      <c r="L29" s="459">
        <v>10</v>
      </c>
      <c r="M29" s="460"/>
      <c r="N29" s="460"/>
      <c r="O29" s="460"/>
      <c r="P29" s="499"/>
      <c r="Q29" s="459">
        <v>1950</v>
      </c>
      <c r="R29" s="460"/>
      <c r="S29" s="460"/>
      <c r="T29" s="460"/>
      <c r="U29" s="460"/>
      <c r="V29" s="499"/>
      <c r="W29" s="559"/>
      <c r="X29" s="560"/>
      <c r="Y29" s="561"/>
      <c r="Z29" s="458" t="s">
        <v>184</v>
      </c>
      <c r="AA29" s="438"/>
      <c r="AB29" s="438"/>
      <c r="AC29" s="438"/>
      <c r="AD29" s="438"/>
      <c r="AE29" s="438"/>
      <c r="AF29" s="438"/>
      <c r="AG29" s="439"/>
      <c r="AH29" s="459">
        <v>290</v>
      </c>
      <c r="AI29" s="460"/>
      <c r="AJ29" s="460"/>
      <c r="AK29" s="460"/>
      <c r="AL29" s="499"/>
      <c r="AM29" s="459">
        <v>840302</v>
      </c>
      <c r="AN29" s="460"/>
      <c r="AO29" s="460"/>
      <c r="AP29" s="460"/>
      <c r="AQ29" s="460"/>
      <c r="AR29" s="499"/>
      <c r="AS29" s="459">
        <v>2898</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405338</v>
      </c>
      <c r="BO29" s="409"/>
      <c r="BP29" s="409"/>
      <c r="BQ29" s="409"/>
      <c r="BR29" s="409"/>
      <c r="BS29" s="409"/>
      <c r="BT29" s="409"/>
      <c r="BU29" s="410"/>
      <c r="BV29" s="408">
        <v>404213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91.8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3321728</v>
      </c>
      <c r="BO30" s="582"/>
      <c r="BP30" s="582"/>
      <c r="BQ30" s="582"/>
      <c r="BR30" s="582"/>
      <c r="BS30" s="582"/>
      <c r="BT30" s="582"/>
      <c r="BU30" s="583"/>
      <c r="BV30" s="581">
        <v>3097370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さくら福祉保健事務組合【一般会計】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奥阿賀観光</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IF('各会計、関係団体の財政状況及び健全化判断比率'!B34="","",'各会計、関係団体の財政状況及び健全化判断比率'!B34)</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さくら福祉保健事務組合【病院事業会計】</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上川農業振興公社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町営スキー場事業特別会計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介護保険特別会計（保険事業勘定）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新潟県中東福祉事務組合</v>
      </c>
      <c r="BZ36" s="595"/>
      <c r="CA36" s="595"/>
      <c r="CB36" s="595"/>
      <c r="CC36" s="595"/>
      <c r="CD36" s="595"/>
      <c r="CE36" s="595"/>
      <c r="CF36" s="595"/>
      <c r="CG36" s="595"/>
      <c r="CH36" s="595"/>
      <c r="CI36" s="595"/>
      <c r="CJ36" s="595"/>
      <c r="CK36" s="595"/>
      <c r="CL36" s="595"/>
      <c r="CM36" s="595"/>
      <c r="CN36" s="193"/>
      <c r="CO36" s="594">
        <f t="shared" si="3"/>
        <v>23</v>
      </c>
      <c r="CP36" s="594"/>
      <c r="CQ36" s="595" t="str">
        <f>IF('各会計、関係団体の財政状況及び健全化判断比率'!BS9="","",'各会計、関係団体の財政状況及び健全化判断比率'!BS9)</f>
        <v>上川温泉</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五泉地域衛生施設組合</v>
      </c>
      <c r="BZ37" s="595"/>
      <c r="CA37" s="595"/>
      <c r="CB37" s="595"/>
      <c r="CC37" s="595"/>
      <c r="CD37" s="595"/>
      <c r="CE37" s="595"/>
      <c r="CF37" s="595"/>
      <c r="CG37" s="595"/>
      <c r="CH37" s="595"/>
      <c r="CI37" s="595"/>
      <c r="CJ37" s="595"/>
      <c r="CK37" s="595"/>
      <c r="CL37" s="595"/>
      <c r="CM37" s="595"/>
      <c r="CN37" s="193"/>
      <c r="CO37" s="594">
        <f t="shared" si="3"/>
        <v>24</v>
      </c>
      <c r="CP37" s="594"/>
      <c r="CQ37" s="595" t="str">
        <f>IF('各会計、関係団体の財政状況及び健全化判断比率'!BS10="","",'各会計、関係団体の財政状況及び健全化判断比率'!BS10)</f>
        <v>三川農業振興公社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新潟県市町村総合事務組合【一般会計】</v>
      </c>
      <c r="BZ38" s="595"/>
      <c r="CA38" s="595"/>
      <c r="CB38" s="595"/>
      <c r="CC38" s="595"/>
      <c r="CD38" s="595"/>
      <c r="CE38" s="595"/>
      <c r="CF38" s="595"/>
      <c r="CG38" s="595"/>
      <c r="CH38" s="595"/>
      <c r="CI38" s="595"/>
      <c r="CJ38" s="595"/>
      <c r="CK38" s="595"/>
      <c r="CL38" s="595"/>
      <c r="CM38" s="595"/>
      <c r="CN38" s="193"/>
      <c r="CO38" s="594">
        <f t="shared" si="3"/>
        <v>25</v>
      </c>
      <c r="CP38" s="594"/>
      <c r="CQ38" s="595" t="str">
        <f>IF('各会計、関係団体の財政状況及び健全化判断比率'!BS11="","",'各会計、関係団体の財政状況及び健全化判断比率'!BS11)</f>
        <v>阿賀の里</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新潟県市町村総合事務組合【職員退職手当支給事業特別会計】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新潟県市町村総合事務組合【消防団員等公務災害補償事業特別会計】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新潟県市町村総合事務組合【消防賞じゅつ支給事業特別会計】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新潟県市町村総合事務組合【非常勤職員公務災害補償等特別会計】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新潟県市町村総合事務組合【交通災害共済事業特別会計】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elE9JOJVLXNfF4wrsYnR4eJMcAlCfrFaJnH1t0+6Ff2Z5BF6cckUYQIsChwFkQDDIsLLzNq31bOYMc30rGe4Q==" saltValue="jFRQYoAANJkdGq/A9r6F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1416878</v>
      </c>
      <c r="S5" s="611"/>
      <c r="T5" s="611"/>
      <c r="U5" s="611"/>
      <c r="V5" s="611"/>
      <c r="W5" s="611"/>
      <c r="X5" s="611"/>
      <c r="Y5" s="612"/>
      <c r="Z5" s="613">
        <v>10.5</v>
      </c>
      <c r="AA5" s="613"/>
      <c r="AB5" s="613"/>
      <c r="AC5" s="613"/>
      <c r="AD5" s="614">
        <v>1416878</v>
      </c>
      <c r="AE5" s="614"/>
      <c r="AF5" s="614"/>
      <c r="AG5" s="614"/>
      <c r="AH5" s="614"/>
      <c r="AI5" s="614"/>
      <c r="AJ5" s="614"/>
      <c r="AK5" s="614"/>
      <c r="AL5" s="615">
        <v>17.600000000000001</v>
      </c>
      <c r="AM5" s="616"/>
      <c r="AN5" s="616"/>
      <c r="AO5" s="617"/>
      <c r="AP5" s="607" t="s">
        <v>224</v>
      </c>
      <c r="AQ5" s="608"/>
      <c r="AR5" s="608"/>
      <c r="AS5" s="608"/>
      <c r="AT5" s="608"/>
      <c r="AU5" s="608"/>
      <c r="AV5" s="608"/>
      <c r="AW5" s="608"/>
      <c r="AX5" s="608"/>
      <c r="AY5" s="608"/>
      <c r="AZ5" s="608"/>
      <c r="BA5" s="608"/>
      <c r="BB5" s="608"/>
      <c r="BC5" s="608"/>
      <c r="BD5" s="608"/>
      <c r="BE5" s="608"/>
      <c r="BF5" s="609"/>
      <c r="BG5" s="621">
        <v>1410812</v>
      </c>
      <c r="BH5" s="622"/>
      <c r="BI5" s="622"/>
      <c r="BJ5" s="622"/>
      <c r="BK5" s="622"/>
      <c r="BL5" s="622"/>
      <c r="BM5" s="622"/>
      <c r="BN5" s="623"/>
      <c r="BO5" s="624">
        <v>99.6</v>
      </c>
      <c r="BP5" s="624"/>
      <c r="BQ5" s="624"/>
      <c r="BR5" s="624"/>
      <c r="BS5" s="625" t="s">
        <v>124</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96763</v>
      </c>
      <c r="S6" s="622"/>
      <c r="T6" s="622"/>
      <c r="U6" s="622"/>
      <c r="V6" s="622"/>
      <c r="W6" s="622"/>
      <c r="X6" s="622"/>
      <c r="Y6" s="623"/>
      <c r="Z6" s="624">
        <v>0.7</v>
      </c>
      <c r="AA6" s="624"/>
      <c r="AB6" s="624"/>
      <c r="AC6" s="624"/>
      <c r="AD6" s="625">
        <v>96763</v>
      </c>
      <c r="AE6" s="625"/>
      <c r="AF6" s="625"/>
      <c r="AG6" s="625"/>
      <c r="AH6" s="625"/>
      <c r="AI6" s="625"/>
      <c r="AJ6" s="625"/>
      <c r="AK6" s="625"/>
      <c r="AL6" s="626">
        <v>1.2</v>
      </c>
      <c r="AM6" s="627"/>
      <c r="AN6" s="627"/>
      <c r="AO6" s="628"/>
      <c r="AP6" s="618" t="s">
        <v>229</v>
      </c>
      <c r="AQ6" s="619"/>
      <c r="AR6" s="619"/>
      <c r="AS6" s="619"/>
      <c r="AT6" s="619"/>
      <c r="AU6" s="619"/>
      <c r="AV6" s="619"/>
      <c r="AW6" s="619"/>
      <c r="AX6" s="619"/>
      <c r="AY6" s="619"/>
      <c r="AZ6" s="619"/>
      <c r="BA6" s="619"/>
      <c r="BB6" s="619"/>
      <c r="BC6" s="619"/>
      <c r="BD6" s="619"/>
      <c r="BE6" s="619"/>
      <c r="BF6" s="620"/>
      <c r="BG6" s="621">
        <v>1410812</v>
      </c>
      <c r="BH6" s="622"/>
      <c r="BI6" s="622"/>
      <c r="BJ6" s="622"/>
      <c r="BK6" s="622"/>
      <c r="BL6" s="622"/>
      <c r="BM6" s="622"/>
      <c r="BN6" s="623"/>
      <c r="BO6" s="624">
        <v>99.6</v>
      </c>
      <c r="BP6" s="624"/>
      <c r="BQ6" s="624"/>
      <c r="BR6" s="624"/>
      <c r="BS6" s="625" t="s">
        <v>230</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85168</v>
      </c>
      <c r="CS6" s="622"/>
      <c r="CT6" s="622"/>
      <c r="CU6" s="622"/>
      <c r="CV6" s="622"/>
      <c r="CW6" s="622"/>
      <c r="CX6" s="622"/>
      <c r="CY6" s="623"/>
      <c r="CZ6" s="615">
        <v>0.7</v>
      </c>
      <c r="DA6" s="616"/>
      <c r="DB6" s="616"/>
      <c r="DC6" s="635"/>
      <c r="DD6" s="630" t="s">
        <v>230</v>
      </c>
      <c r="DE6" s="622"/>
      <c r="DF6" s="622"/>
      <c r="DG6" s="622"/>
      <c r="DH6" s="622"/>
      <c r="DI6" s="622"/>
      <c r="DJ6" s="622"/>
      <c r="DK6" s="622"/>
      <c r="DL6" s="622"/>
      <c r="DM6" s="622"/>
      <c r="DN6" s="622"/>
      <c r="DO6" s="622"/>
      <c r="DP6" s="623"/>
      <c r="DQ6" s="630">
        <v>85108</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1459</v>
      </c>
      <c r="S7" s="622"/>
      <c r="T7" s="622"/>
      <c r="U7" s="622"/>
      <c r="V7" s="622"/>
      <c r="W7" s="622"/>
      <c r="X7" s="622"/>
      <c r="Y7" s="623"/>
      <c r="Z7" s="624">
        <v>0</v>
      </c>
      <c r="AA7" s="624"/>
      <c r="AB7" s="624"/>
      <c r="AC7" s="624"/>
      <c r="AD7" s="625">
        <v>1459</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362849</v>
      </c>
      <c r="BH7" s="622"/>
      <c r="BI7" s="622"/>
      <c r="BJ7" s="622"/>
      <c r="BK7" s="622"/>
      <c r="BL7" s="622"/>
      <c r="BM7" s="622"/>
      <c r="BN7" s="623"/>
      <c r="BO7" s="624">
        <v>25.6</v>
      </c>
      <c r="BP7" s="624"/>
      <c r="BQ7" s="624"/>
      <c r="BR7" s="624"/>
      <c r="BS7" s="625" t="s">
        <v>173</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2462575</v>
      </c>
      <c r="CS7" s="622"/>
      <c r="CT7" s="622"/>
      <c r="CU7" s="622"/>
      <c r="CV7" s="622"/>
      <c r="CW7" s="622"/>
      <c r="CX7" s="622"/>
      <c r="CY7" s="623"/>
      <c r="CZ7" s="624">
        <v>18.8</v>
      </c>
      <c r="DA7" s="624"/>
      <c r="DB7" s="624"/>
      <c r="DC7" s="624"/>
      <c r="DD7" s="630">
        <v>519062</v>
      </c>
      <c r="DE7" s="622"/>
      <c r="DF7" s="622"/>
      <c r="DG7" s="622"/>
      <c r="DH7" s="622"/>
      <c r="DI7" s="622"/>
      <c r="DJ7" s="622"/>
      <c r="DK7" s="622"/>
      <c r="DL7" s="622"/>
      <c r="DM7" s="622"/>
      <c r="DN7" s="622"/>
      <c r="DO7" s="622"/>
      <c r="DP7" s="623"/>
      <c r="DQ7" s="630">
        <v>1601036</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3502</v>
      </c>
      <c r="S8" s="622"/>
      <c r="T8" s="622"/>
      <c r="U8" s="622"/>
      <c r="V8" s="622"/>
      <c r="W8" s="622"/>
      <c r="X8" s="622"/>
      <c r="Y8" s="623"/>
      <c r="Z8" s="624">
        <v>0</v>
      </c>
      <c r="AA8" s="624"/>
      <c r="AB8" s="624"/>
      <c r="AC8" s="624"/>
      <c r="AD8" s="625">
        <v>3502</v>
      </c>
      <c r="AE8" s="625"/>
      <c r="AF8" s="625"/>
      <c r="AG8" s="625"/>
      <c r="AH8" s="625"/>
      <c r="AI8" s="625"/>
      <c r="AJ8" s="625"/>
      <c r="AK8" s="625"/>
      <c r="AL8" s="626">
        <v>0</v>
      </c>
      <c r="AM8" s="627"/>
      <c r="AN8" s="627"/>
      <c r="AO8" s="628"/>
      <c r="AP8" s="618" t="s">
        <v>236</v>
      </c>
      <c r="AQ8" s="619"/>
      <c r="AR8" s="619"/>
      <c r="AS8" s="619"/>
      <c r="AT8" s="619"/>
      <c r="AU8" s="619"/>
      <c r="AV8" s="619"/>
      <c r="AW8" s="619"/>
      <c r="AX8" s="619"/>
      <c r="AY8" s="619"/>
      <c r="AZ8" s="619"/>
      <c r="BA8" s="619"/>
      <c r="BB8" s="619"/>
      <c r="BC8" s="619"/>
      <c r="BD8" s="619"/>
      <c r="BE8" s="619"/>
      <c r="BF8" s="620"/>
      <c r="BG8" s="621">
        <v>17870</v>
      </c>
      <c r="BH8" s="622"/>
      <c r="BI8" s="622"/>
      <c r="BJ8" s="622"/>
      <c r="BK8" s="622"/>
      <c r="BL8" s="622"/>
      <c r="BM8" s="622"/>
      <c r="BN8" s="623"/>
      <c r="BO8" s="624">
        <v>1.3</v>
      </c>
      <c r="BP8" s="624"/>
      <c r="BQ8" s="624"/>
      <c r="BR8" s="624"/>
      <c r="BS8" s="630" t="s">
        <v>230</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2109844</v>
      </c>
      <c r="CS8" s="622"/>
      <c r="CT8" s="622"/>
      <c r="CU8" s="622"/>
      <c r="CV8" s="622"/>
      <c r="CW8" s="622"/>
      <c r="CX8" s="622"/>
      <c r="CY8" s="623"/>
      <c r="CZ8" s="624">
        <v>16.100000000000001</v>
      </c>
      <c r="DA8" s="624"/>
      <c r="DB8" s="624"/>
      <c r="DC8" s="624"/>
      <c r="DD8" s="630">
        <v>53360</v>
      </c>
      <c r="DE8" s="622"/>
      <c r="DF8" s="622"/>
      <c r="DG8" s="622"/>
      <c r="DH8" s="622"/>
      <c r="DI8" s="622"/>
      <c r="DJ8" s="622"/>
      <c r="DK8" s="622"/>
      <c r="DL8" s="622"/>
      <c r="DM8" s="622"/>
      <c r="DN8" s="622"/>
      <c r="DO8" s="622"/>
      <c r="DP8" s="623"/>
      <c r="DQ8" s="630">
        <v>1520870</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3379</v>
      </c>
      <c r="S9" s="622"/>
      <c r="T9" s="622"/>
      <c r="U9" s="622"/>
      <c r="V9" s="622"/>
      <c r="W9" s="622"/>
      <c r="X9" s="622"/>
      <c r="Y9" s="623"/>
      <c r="Z9" s="624">
        <v>0</v>
      </c>
      <c r="AA9" s="624"/>
      <c r="AB9" s="624"/>
      <c r="AC9" s="624"/>
      <c r="AD9" s="625">
        <v>3379</v>
      </c>
      <c r="AE9" s="625"/>
      <c r="AF9" s="625"/>
      <c r="AG9" s="625"/>
      <c r="AH9" s="625"/>
      <c r="AI9" s="625"/>
      <c r="AJ9" s="625"/>
      <c r="AK9" s="625"/>
      <c r="AL9" s="626">
        <v>0</v>
      </c>
      <c r="AM9" s="627"/>
      <c r="AN9" s="627"/>
      <c r="AO9" s="628"/>
      <c r="AP9" s="618" t="s">
        <v>239</v>
      </c>
      <c r="AQ9" s="619"/>
      <c r="AR9" s="619"/>
      <c r="AS9" s="619"/>
      <c r="AT9" s="619"/>
      <c r="AU9" s="619"/>
      <c r="AV9" s="619"/>
      <c r="AW9" s="619"/>
      <c r="AX9" s="619"/>
      <c r="AY9" s="619"/>
      <c r="AZ9" s="619"/>
      <c r="BA9" s="619"/>
      <c r="BB9" s="619"/>
      <c r="BC9" s="619"/>
      <c r="BD9" s="619"/>
      <c r="BE9" s="619"/>
      <c r="BF9" s="620"/>
      <c r="BG9" s="621">
        <v>296548</v>
      </c>
      <c r="BH9" s="622"/>
      <c r="BI9" s="622"/>
      <c r="BJ9" s="622"/>
      <c r="BK9" s="622"/>
      <c r="BL9" s="622"/>
      <c r="BM9" s="622"/>
      <c r="BN9" s="623"/>
      <c r="BO9" s="624">
        <v>20.9</v>
      </c>
      <c r="BP9" s="624"/>
      <c r="BQ9" s="624"/>
      <c r="BR9" s="624"/>
      <c r="BS9" s="630" t="s">
        <v>124</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1268567</v>
      </c>
      <c r="CS9" s="622"/>
      <c r="CT9" s="622"/>
      <c r="CU9" s="622"/>
      <c r="CV9" s="622"/>
      <c r="CW9" s="622"/>
      <c r="CX9" s="622"/>
      <c r="CY9" s="623"/>
      <c r="CZ9" s="624">
        <v>9.6999999999999993</v>
      </c>
      <c r="DA9" s="624"/>
      <c r="DB9" s="624"/>
      <c r="DC9" s="624"/>
      <c r="DD9" s="630">
        <v>114182</v>
      </c>
      <c r="DE9" s="622"/>
      <c r="DF9" s="622"/>
      <c r="DG9" s="622"/>
      <c r="DH9" s="622"/>
      <c r="DI9" s="622"/>
      <c r="DJ9" s="622"/>
      <c r="DK9" s="622"/>
      <c r="DL9" s="622"/>
      <c r="DM9" s="622"/>
      <c r="DN9" s="622"/>
      <c r="DO9" s="622"/>
      <c r="DP9" s="623"/>
      <c r="DQ9" s="630">
        <v>1102638</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124</v>
      </c>
      <c r="AA10" s="624"/>
      <c r="AB10" s="624"/>
      <c r="AC10" s="624"/>
      <c r="AD10" s="625" t="s">
        <v>230</v>
      </c>
      <c r="AE10" s="625"/>
      <c r="AF10" s="625"/>
      <c r="AG10" s="625"/>
      <c r="AH10" s="625"/>
      <c r="AI10" s="625"/>
      <c r="AJ10" s="625"/>
      <c r="AK10" s="625"/>
      <c r="AL10" s="626" t="s">
        <v>173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30559</v>
      </c>
      <c r="BH10" s="622"/>
      <c r="BI10" s="622"/>
      <c r="BJ10" s="622"/>
      <c r="BK10" s="622"/>
      <c r="BL10" s="622"/>
      <c r="BM10" s="622"/>
      <c r="BN10" s="623"/>
      <c r="BO10" s="624">
        <v>2.2000000000000002</v>
      </c>
      <c r="BP10" s="624"/>
      <c r="BQ10" s="624"/>
      <c r="BR10" s="624"/>
      <c r="BS10" s="630" t="s">
        <v>124</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30200</v>
      </c>
      <c r="CS10" s="622"/>
      <c r="CT10" s="622"/>
      <c r="CU10" s="622"/>
      <c r="CV10" s="622"/>
      <c r="CW10" s="622"/>
      <c r="CX10" s="622"/>
      <c r="CY10" s="623"/>
      <c r="CZ10" s="624">
        <v>0.2</v>
      </c>
      <c r="DA10" s="624"/>
      <c r="DB10" s="624"/>
      <c r="DC10" s="624"/>
      <c r="DD10" s="630" t="s">
        <v>124</v>
      </c>
      <c r="DE10" s="622"/>
      <c r="DF10" s="622"/>
      <c r="DG10" s="622"/>
      <c r="DH10" s="622"/>
      <c r="DI10" s="622"/>
      <c r="DJ10" s="622"/>
      <c r="DK10" s="622"/>
      <c r="DL10" s="622"/>
      <c r="DM10" s="622"/>
      <c r="DN10" s="622"/>
      <c r="DO10" s="622"/>
      <c r="DP10" s="623"/>
      <c r="DQ10" s="630">
        <v>200</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173</v>
      </c>
      <c r="AA11" s="624"/>
      <c r="AB11" s="624"/>
      <c r="AC11" s="624"/>
      <c r="AD11" s="625" t="s">
        <v>124</v>
      </c>
      <c r="AE11" s="625"/>
      <c r="AF11" s="625"/>
      <c r="AG11" s="625"/>
      <c r="AH11" s="625"/>
      <c r="AI11" s="625"/>
      <c r="AJ11" s="625"/>
      <c r="AK11" s="625"/>
      <c r="AL11" s="626" t="s">
        <v>124</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17872</v>
      </c>
      <c r="BH11" s="622"/>
      <c r="BI11" s="622"/>
      <c r="BJ11" s="622"/>
      <c r="BK11" s="622"/>
      <c r="BL11" s="622"/>
      <c r="BM11" s="622"/>
      <c r="BN11" s="623"/>
      <c r="BO11" s="624">
        <v>1.3</v>
      </c>
      <c r="BP11" s="624"/>
      <c r="BQ11" s="624"/>
      <c r="BR11" s="624"/>
      <c r="BS11" s="630" t="s">
        <v>230</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824647</v>
      </c>
      <c r="CS11" s="622"/>
      <c r="CT11" s="622"/>
      <c r="CU11" s="622"/>
      <c r="CV11" s="622"/>
      <c r="CW11" s="622"/>
      <c r="CX11" s="622"/>
      <c r="CY11" s="623"/>
      <c r="CZ11" s="624">
        <v>6.3</v>
      </c>
      <c r="DA11" s="624"/>
      <c r="DB11" s="624"/>
      <c r="DC11" s="624"/>
      <c r="DD11" s="630">
        <v>388253</v>
      </c>
      <c r="DE11" s="622"/>
      <c r="DF11" s="622"/>
      <c r="DG11" s="622"/>
      <c r="DH11" s="622"/>
      <c r="DI11" s="622"/>
      <c r="DJ11" s="622"/>
      <c r="DK11" s="622"/>
      <c r="DL11" s="622"/>
      <c r="DM11" s="622"/>
      <c r="DN11" s="622"/>
      <c r="DO11" s="622"/>
      <c r="DP11" s="623"/>
      <c r="DQ11" s="630">
        <v>338462</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195667</v>
      </c>
      <c r="S12" s="622"/>
      <c r="T12" s="622"/>
      <c r="U12" s="622"/>
      <c r="V12" s="622"/>
      <c r="W12" s="622"/>
      <c r="X12" s="622"/>
      <c r="Y12" s="623"/>
      <c r="Z12" s="624">
        <v>1.4</v>
      </c>
      <c r="AA12" s="624"/>
      <c r="AB12" s="624"/>
      <c r="AC12" s="624"/>
      <c r="AD12" s="625">
        <v>195667</v>
      </c>
      <c r="AE12" s="625"/>
      <c r="AF12" s="625"/>
      <c r="AG12" s="625"/>
      <c r="AH12" s="625"/>
      <c r="AI12" s="625"/>
      <c r="AJ12" s="625"/>
      <c r="AK12" s="625"/>
      <c r="AL12" s="626">
        <v>2.4</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939554</v>
      </c>
      <c r="BH12" s="622"/>
      <c r="BI12" s="622"/>
      <c r="BJ12" s="622"/>
      <c r="BK12" s="622"/>
      <c r="BL12" s="622"/>
      <c r="BM12" s="622"/>
      <c r="BN12" s="623"/>
      <c r="BO12" s="624">
        <v>66.3</v>
      </c>
      <c r="BP12" s="624"/>
      <c r="BQ12" s="624"/>
      <c r="BR12" s="624"/>
      <c r="BS12" s="630" t="s">
        <v>173</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592426</v>
      </c>
      <c r="CS12" s="622"/>
      <c r="CT12" s="622"/>
      <c r="CU12" s="622"/>
      <c r="CV12" s="622"/>
      <c r="CW12" s="622"/>
      <c r="CX12" s="622"/>
      <c r="CY12" s="623"/>
      <c r="CZ12" s="624">
        <v>4.5</v>
      </c>
      <c r="DA12" s="624"/>
      <c r="DB12" s="624"/>
      <c r="DC12" s="624"/>
      <c r="DD12" s="630">
        <v>248698</v>
      </c>
      <c r="DE12" s="622"/>
      <c r="DF12" s="622"/>
      <c r="DG12" s="622"/>
      <c r="DH12" s="622"/>
      <c r="DI12" s="622"/>
      <c r="DJ12" s="622"/>
      <c r="DK12" s="622"/>
      <c r="DL12" s="622"/>
      <c r="DM12" s="622"/>
      <c r="DN12" s="622"/>
      <c r="DO12" s="622"/>
      <c r="DP12" s="623"/>
      <c r="DQ12" s="630">
        <v>375213</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8126</v>
      </c>
      <c r="S13" s="622"/>
      <c r="T13" s="622"/>
      <c r="U13" s="622"/>
      <c r="V13" s="622"/>
      <c r="W13" s="622"/>
      <c r="X13" s="622"/>
      <c r="Y13" s="623"/>
      <c r="Z13" s="624">
        <v>0.1</v>
      </c>
      <c r="AA13" s="624"/>
      <c r="AB13" s="624"/>
      <c r="AC13" s="624"/>
      <c r="AD13" s="625">
        <v>8126</v>
      </c>
      <c r="AE13" s="625"/>
      <c r="AF13" s="625"/>
      <c r="AG13" s="625"/>
      <c r="AH13" s="625"/>
      <c r="AI13" s="625"/>
      <c r="AJ13" s="625"/>
      <c r="AK13" s="625"/>
      <c r="AL13" s="626">
        <v>0.1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922520</v>
      </c>
      <c r="BH13" s="622"/>
      <c r="BI13" s="622"/>
      <c r="BJ13" s="622"/>
      <c r="BK13" s="622"/>
      <c r="BL13" s="622"/>
      <c r="BM13" s="622"/>
      <c r="BN13" s="623"/>
      <c r="BO13" s="624">
        <v>65.099999999999994</v>
      </c>
      <c r="BP13" s="624"/>
      <c r="BQ13" s="624"/>
      <c r="BR13" s="624"/>
      <c r="BS13" s="630" t="s">
        <v>230</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2160323</v>
      </c>
      <c r="CS13" s="622"/>
      <c r="CT13" s="622"/>
      <c r="CU13" s="622"/>
      <c r="CV13" s="622"/>
      <c r="CW13" s="622"/>
      <c r="CX13" s="622"/>
      <c r="CY13" s="623"/>
      <c r="CZ13" s="624">
        <v>16.5</v>
      </c>
      <c r="DA13" s="624"/>
      <c r="DB13" s="624"/>
      <c r="DC13" s="624"/>
      <c r="DD13" s="630">
        <v>425271</v>
      </c>
      <c r="DE13" s="622"/>
      <c r="DF13" s="622"/>
      <c r="DG13" s="622"/>
      <c r="DH13" s="622"/>
      <c r="DI13" s="622"/>
      <c r="DJ13" s="622"/>
      <c r="DK13" s="622"/>
      <c r="DL13" s="622"/>
      <c r="DM13" s="622"/>
      <c r="DN13" s="622"/>
      <c r="DO13" s="622"/>
      <c r="DP13" s="623"/>
      <c r="DQ13" s="630">
        <v>1624071</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124</v>
      </c>
      <c r="S14" s="622"/>
      <c r="T14" s="622"/>
      <c r="U14" s="622"/>
      <c r="V14" s="622"/>
      <c r="W14" s="622"/>
      <c r="X14" s="622"/>
      <c r="Y14" s="623"/>
      <c r="Z14" s="624" t="s">
        <v>124</v>
      </c>
      <c r="AA14" s="624"/>
      <c r="AB14" s="624"/>
      <c r="AC14" s="624"/>
      <c r="AD14" s="625" t="s">
        <v>230</v>
      </c>
      <c r="AE14" s="625"/>
      <c r="AF14" s="625"/>
      <c r="AG14" s="625"/>
      <c r="AH14" s="625"/>
      <c r="AI14" s="625"/>
      <c r="AJ14" s="625"/>
      <c r="AK14" s="625"/>
      <c r="AL14" s="626" t="s">
        <v>173</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34031</v>
      </c>
      <c r="BH14" s="622"/>
      <c r="BI14" s="622"/>
      <c r="BJ14" s="622"/>
      <c r="BK14" s="622"/>
      <c r="BL14" s="622"/>
      <c r="BM14" s="622"/>
      <c r="BN14" s="623"/>
      <c r="BO14" s="624">
        <v>2.4</v>
      </c>
      <c r="BP14" s="624"/>
      <c r="BQ14" s="624"/>
      <c r="BR14" s="624"/>
      <c r="BS14" s="630" t="s">
        <v>124</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510593</v>
      </c>
      <c r="CS14" s="622"/>
      <c r="CT14" s="622"/>
      <c r="CU14" s="622"/>
      <c r="CV14" s="622"/>
      <c r="CW14" s="622"/>
      <c r="CX14" s="622"/>
      <c r="CY14" s="623"/>
      <c r="CZ14" s="624">
        <v>3.9</v>
      </c>
      <c r="DA14" s="624"/>
      <c r="DB14" s="624"/>
      <c r="DC14" s="624"/>
      <c r="DD14" s="630">
        <v>46750</v>
      </c>
      <c r="DE14" s="622"/>
      <c r="DF14" s="622"/>
      <c r="DG14" s="622"/>
      <c r="DH14" s="622"/>
      <c r="DI14" s="622"/>
      <c r="DJ14" s="622"/>
      <c r="DK14" s="622"/>
      <c r="DL14" s="622"/>
      <c r="DM14" s="622"/>
      <c r="DN14" s="622"/>
      <c r="DO14" s="622"/>
      <c r="DP14" s="623"/>
      <c r="DQ14" s="630">
        <v>461462</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26578</v>
      </c>
      <c r="S15" s="622"/>
      <c r="T15" s="622"/>
      <c r="U15" s="622"/>
      <c r="V15" s="622"/>
      <c r="W15" s="622"/>
      <c r="X15" s="622"/>
      <c r="Y15" s="623"/>
      <c r="Z15" s="624">
        <v>0.2</v>
      </c>
      <c r="AA15" s="624"/>
      <c r="AB15" s="624"/>
      <c r="AC15" s="624"/>
      <c r="AD15" s="625">
        <v>26578</v>
      </c>
      <c r="AE15" s="625"/>
      <c r="AF15" s="625"/>
      <c r="AG15" s="625"/>
      <c r="AH15" s="625"/>
      <c r="AI15" s="625"/>
      <c r="AJ15" s="625"/>
      <c r="AK15" s="625"/>
      <c r="AL15" s="626">
        <v>0.3</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74378</v>
      </c>
      <c r="BH15" s="622"/>
      <c r="BI15" s="622"/>
      <c r="BJ15" s="622"/>
      <c r="BK15" s="622"/>
      <c r="BL15" s="622"/>
      <c r="BM15" s="622"/>
      <c r="BN15" s="623"/>
      <c r="BO15" s="624">
        <v>5.2</v>
      </c>
      <c r="BP15" s="624"/>
      <c r="BQ15" s="624"/>
      <c r="BR15" s="624"/>
      <c r="BS15" s="630" t="s">
        <v>124</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695524</v>
      </c>
      <c r="CS15" s="622"/>
      <c r="CT15" s="622"/>
      <c r="CU15" s="622"/>
      <c r="CV15" s="622"/>
      <c r="CW15" s="622"/>
      <c r="CX15" s="622"/>
      <c r="CY15" s="623"/>
      <c r="CZ15" s="624">
        <v>5.3</v>
      </c>
      <c r="DA15" s="624"/>
      <c r="DB15" s="624"/>
      <c r="DC15" s="624"/>
      <c r="DD15" s="630">
        <v>5879</v>
      </c>
      <c r="DE15" s="622"/>
      <c r="DF15" s="622"/>
      <c r="DG15" s="622"/>
      <c r="DH15" s="622"/>
      <c r="DI15" s="622"/>
      <c r="DJ15" s="622"/>
      <c r="DK15" s="622"/>
      <c r="DL15" s="622"/>
      <c r="DM15" s="622"/>
      <c r="DN15" s="622"/>
      <c r="DO15" s="622"/>
      <c r="DP15" s="623"/>
      <c r="DQ15" s="630">
        <v>630565</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173</v>
      </c>
      <c r="S16" s="622"/>
      <c r="T16" s="622"/>
      <c r="U16" s="622"/>
      <c r="V16" s="622"/>
      <c r="W16" s="622"/>
      <c r="X16" s="622"/>
      <c r="Y16" s="623"/>
      <c r="Z16" s="624" t="s">
        <v>230</v>
      </c>
      <c r="AA16" s="624"/>
      <c r="AB16" s="624"/>
      <c r="AC16" s="624"/>
      <c r="AD16" s="625" t="s">
        <v>230</v>
      </c>
      <c r="AE16" s="625"/>
      <c r="AF16" s="625"/>
      <c r="AG16" s="625"/>
      <c r="AH16" s="625"/>
      <c r="AI16" s="625"/>
      <c r="AJ16" s="625"/>
      <c r="AK16" s="625"/>
      <c r="AL16" s="626" t="s">
        <v>124</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230</v>
      </c>
      <c r="BP16" s="624"/>
      <c r="BQ16" s="624"/>
      <c r="BR16" s="624"/>
      <c r="BS16" s="630" t="s">
        <v>230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55102</v>
      </c>
      <c r="CS16" s="622"/>
      <c r="CT16" s="622"/>
      <c r="CU16" s="622"/>
      <c r="CV16" s="622"/>
      <c r="CW16" s="622"/>
      <c r="CX16" s="622"/>
      <c r="CY16" s="623"/>
      <c r="CZ16" s="624">
        <v>0.4</v>
      </c>
      <c r="DA16" s="624"/>
      <c r="DB16" s="624"/>
      <c r="DC16" s="624"/>
      <c r="DD16" s="630" t="s">
        <v>230</v>
      </c>
      <c r="DE16" s="622"/>
      <c r="DF16" s="622"/>
      <c r="DG16" s="622"/>
      <c r="DH16" s="622"/>
      <c r="DI16" s="622"/>
      <c r="DJ16" s="622"/>
      <c r="DK16" s="622"/>
      <c r="DL16" s="622"/>
      <c r="DM16" s="622"/>
      <c r="DN16" s="622"/>
      <c r="DO16" s="622"/>
      <c r="DP16" s="623"/>
      <c r="DQ16" s="630">
        <v>33394</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2591</v>
      </c>
      <c r="S17" s="622"/>
      <c r="T17" s="622"/>
      <c r="U17" s="622"/>
      <c r="V17" s="622"/>
      <c r="W17" s="622"/>
      <c r="X17" s="622"/>
      <c r="Y17" s="623"/>
      <c r="Z17" s="624">
        <v>0</v>
      </c>
      <c r="AA17" s="624"/>
      <c r="AB17" s="624"/>
      <c r="AC17" s="624"/>
      <c r="AD17" s="625">
        <v>2591</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173</v>
      </c>
      <c r="BP17" s="624"/>
      <c r="BQ17" s="624"/>
      <c r="BR17" s="624"/>
      <c r="BS17" s="630" t="s">
        <v>230</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2275902</v>
      </c>
      <c r="CS17" s="622"/>
      <c r="CT17" s="622"/>
      <c r="CU17" s="622"/>
      <c r="CV17" s="622"/>
      <c r="CW17" s="622"/>
      <c r="CX17" s="622"/>
      <c r="CY17" s="623"/>
      <c r="CZ17" s="624">
        <v>17.399999999999999</v>
      </c>
      <c r="DA17" s="624"/>
      <c r="DB17" s="624"/>
      <c r="DC17" s="624"/>
      <c r="DD17" s="630" t="s">
        <v>124</v>
      </c>
      <c r="DE17" s="622"/>
      <c r="DF17" s="622"/>
      <c r="DG17" s="622"/>
      <c r="DH17" s="622"/>
      <c r="DI17" s="622"/>
      <c r="DJ17" s="622"/>
      <c r="DK17" s="622"/>
      <c r="DL17" s="622"/>
      <c r="DM17" s="622"/>
      <c r="DN17" s="622"/>
      <c r="DO17" s="622"/>
      <c r="DP17" s="623"/>
      <c r="DQ17" s="630">
        <v>2223973</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6994243</v>
      </c>
      <c r="S18" s="622"/>
      <c r="T18" s="622"/>
      <c r="U18" s="622"/>
      <c r="V18" s="622"/>
      <c r="W18" s="622"/>
      <c r="X18" s="622"/>
      <c r="Y18" s="623"/>
      <c r="Z18" s="624">
        <v>51.6</v>
      </c>
      <c r="AA18" s="624"/>
      <c r="AB18" s="624"/>
      <c r="AC18" s="624"/>
      <c r="AD18" s="625">
        <v>6288743</v>
      </c>
      <c r="AE18" s="625"/>
      <c r="AF18" s="625"/>
      <c r="AG18" s="625"/>
      <c r="AH18" s="625"/>
      <c r="AI18" s="625"/>
      <c r="AJ18" s="625"/>
      <c r="AK18" s="625"/>
      <c r="AL18" s="626">
        <v>78.099999999999994</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124</v>
      </c>
      <c r="CS18" s="622"/>
      <c r="CT18" s="622"/>
      <c r="CU18" s="622"/>
      <c r="CV18" s="622"/>
      <c r="CW18" s="622"/>
      <c r="CX18" s="622"/>
      <c r="CY18" s="623"/>
      <c r="CZ18" s="624" t="s">
        <v>124</v>
      </c>
      <c r="DA18" s="624"/>
      <c r="DB18" s="624"/>
      <c r="DC18" s="624"/>
      <c r="DD18" s="630" t="s">
        <v>124</v>
      </c>
      <c r="DE18" s="622"/>
      <c r="DF18" s="622"/>
      <c r="DG18" s="622"/>
      <c r="DH18" s="622"/>
      <c r="DI18" s="622"/>
      <c r="DJ18" s="622"/>
      <c r="DK18" s="622"/>
      <c r="DL18" s="622"/>
      <c r="DM18" s="622"/>
      <c r="DN18" s="622"/>
      <c r="DO18" s="622"/>
      <c r="DP18" s="623"/>
      <c r="DQ18" s="630" t="s">
        <v>124</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6288743</v>
      </c>
      <c r="S19" s="622"/>
      <c r="T19" s="622"/>
      <c r="U19" s="622"/>
      <c r="V19" s="622"/>
      <c r="W19" s="622"/>
      <c r="X19" s="622"/>
      <c r="Y19" s="623"/>
      <c r="Z19" s="624">
        <v>46.4</v>
      </c>
      <c r="AA19" s="624"/>
      <c r="AB19" s="624"/>
      <c r="AC19" s="624"/>
      <c r="AD19" s="625">
        <v>6288743</v>
      </c>
      <c r="AE19" s="625"/>
      <c r="AF19" s="625"/>
      <c r="AG19" s="625"/>
      <c r="AH19" s="625"/>
      <c r="AI19" s="625"/>
      <c r="AJ19" s="625"/>
      <c r="AK19" s="625"/>
      <c r="AL19" s="626">
        <v>78.099999999999994</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6066</v>
      </c>
      <c r="BH19" s="622"/>
      <c r="BI19" s="622"/>
      <c r="BJ19" s="622"/>
      <c r="BK19" s="622"/>
      <c r="BL19" s="622"/>
      <c r="BM19" s="622"/>
      <c r="BN19" s="623"/>
      <c r="BO19" s="624">
        <v>0.4</v>
      </c>
      <c r="BP19" s="624"/>
      <c r="BQ19" s="624"/>
      <c r="BR19" s="624"/>
      <c r="BS19" s="630" t="s">
        <v>230</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124</v>
      </c>
      <c r="DA19" s="624"/>
      <c r="DB19" s="624"/>
      <c r="DC19" s="624"/>
      <c r="DD19" s="630" t="s">
        <v>124</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705500</v>
      </c>
      <c r="S20" s="622"/>
      <c r="T20" s="622"/>
      <c r="U20" s="622"/>
      <c r="V20" s="622"/>
      <c r="W20" s="622"/>
      <c r="X20" s="622"/>
      <c r="Y20" s="623"/>
      <c r="Z20" s="624">
        <v>5.2</v>
      </c>
      <c r="AA20" s="624"/>
      <c r="AB20" s="624"/>
      <c r="AC20" s="624"/>
      <c r="AD20" s="625" t="s">
        <v>230</v>
      </c>
      <c r="AE20" s="625"/>
      <c r="AF20" s="625"/>
      <c r="AG20" s="625"/>
      <c r="AH20" s="625"/>
      <c r="AI20" s="625"/>
      <c r="AJ20" s="625"/>
      <c r="AK20" s="625"/>
      <c r="AL20" s="626" t="s">
        <v>230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6066</v>
      </c>
      <c r="BH20" s="622"/>
      <c r="BI20" s="622"/>
      <c r="BJ20" s="622"/>
      <c r="BK20" s="622"/>
      <c r="BL20" s="622"/>
      <c r="BM20" s="622"/>
      <c r="BN20" s="623"/>
      <c r="BO20" s="624">
        <v>0.4</v>
      </c>
      <c r="BP20" s="624"/>
      <c r="BQ20" s="624"/>
      <c r="BR20" s="624"/>
      <c r="BS20" s="630" t="s">
        <v>173</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13070871</v>
      </c>
      <c r="CS20" s="622"/>
      <c r="CT20" s="622"/>
      <c r="CU20" s="622"/>
      <c r="CV20" s="622"/>
      <c r="CW20" s="622"/>
      <c r="CX20" s="622"/>
      <c r="CY20" s="623"/>
      <c r="CZ20" s="624">
        <v>100</v>
      </c>
      <c r="DA20" s="624"/>
      <c r="DB20" s="624"/>
      <c r="DC20" s="624"/>
      <c r="DD20" s="630">
        <v>1801455</v>
      </c>
      <c r="DE20" s="622"/>
      <c r="DF20" s="622"/>
      <c r="DG20" s="622"/>
      <c r="DH20" s="622"/>
      <c r="DI20" s="622"/>
      <c r="DJ20" s="622"/>
      <c r="DK20" s="622"/>
      <c r="DL20" s="622"/>
      <c r="DM20" s="622"/>
      <c r="DN20" s="622"/>
      <c r="DO20" s="622"/>
      <c r="DP20" s="623"/>
      <c r="DQ20" s="630">
        <v>9996992</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230</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6066</v>
      </c>
      <c r="BH21" s="622"/>
      <c r="BI21" s="622"/>
      <c r="BJ21" s="622"/>
      <c r="BK21" s="622"/>
      <c r="BL21" s="622"/>
      <c r="BM21" s="622"/>
      <c r="BN21" s="623"/>
      <c r="BO21" s="624">
        <v>0.4</v>
      </c>
      <c r="BP21" s="624"/>
      <c r="BQ21" s="624"/>
      <c r="BR21" s="624"/>
      <c r="BS21" s="630" t="s">
        <v>124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8749186</v>
      </c>
      <c r="S22" s="622"/>
      <c r="T22" s="622"/>
      <c r="U22" s="622"/>
      <c r="V22" s="622"/>
      <c r="W22" s="622"/>
      <c r="X22" s="622"/>
      <c r="Y22" s="623"/>
      <c r="Z22" s="624">
        <v>64.5</v>
      </c>
      <c r="AA22" s="624"/>
      <c r="AB22" s="624"/>
      <c r="AC22" s="624"/>
      <c r="AD22" s="625">
        <v>8043686</v>
      </c>
      <c r="AE22" s="625"/>
      <c r="AF22" s="625"/>
      <c r="AG22" s="625"/>
      <c r="AH22" s="625"/>
      <c r="AI22" s="625"/>
      <c r="AJ22" s="625"/>
      <c r="AK22" s="625"/>
      <c r="AL22" s="626">
        <v>99.9</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124</v>
      </c>
      <c r="BP22" s="624"/>
      <c r="BQ22" s="624"/>
      <c r="BR22" s="624"/>
      <c r="BS22" s="630" t="s">
        <v>230</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1632</v>
      </c>
      <c r="S23" s="622"/>
      <c r="T23" s="622"/>
      <c r="U23" s="622"/>
      <c r="V23" s="622"/>
      <c r="W23" s="622"/>
      <c r="X23" s="622"/>
      <c r="Y23" s="623"/>
      <c r="Z23" s="624">
        <v>0</v>
      </c>
      <c r="AA23" s="624"/>
      <c r="AB23" s="624"/>
      <c r="AC23" s="624"/>
      <c r="AD23" s="625">
        <v>1632</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124</v>
      </c>
      <c r="BH23" s="622"/>
      <c r="BI23" s="622"/>
      <c r="BJ23" s="622"/>
      <c r="BK23" s="622"/>
      <c r="BL23" s="622"/>
      <c r="BM23" s="622"/>
      <c r="BN23" s="623"/>
      <c r="BO23" s="624" t="s">
        <v>124</v>
      </c>
      <c r="BP23" s="624"/>
      <c r="BQ23" s="624"/>
      <c r="BR23" s="624"/>
      <c r="BS23" s="630" t="s">
        <v>124</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115913</v>
      </c>
      <c r="S24" s="622"/>
      <c r="T24" s="622"/>
      <c r="U24" s="622"/>
      <c r="V24" s="622"/>
      <c r="W24" s="622"/>
      <c r="X24" s="622"/>
      <c r="Y24" s="623"/>
      <c r="Z24" s="624">
        <v>0.9</v>
      </c>
      <c r="AA24" s="624"/>
      <c r="AB24" s="624"/>
      <c r="AC24" s="624"/>
      <c r="AD24" s="625" t="s">
        <v>124</v>
      </c>
      <c r="AE24" s="625"/>
      <c r="AF24" s="625"/>
      <c r="AG24" s="625"/>
      <c r="AH24" s="625"/>
      <c r="AI24" s="625"/>
      <c r="AJ24" s="625"/>
      <c r="AK24" s="625"/>
      <c r="AL24" s="626" t="s">
        <v>230</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230</v>
      </c>
      <c r="BP24" s="624"/>
      <c r="BQ24" s="624"/>
      <c r="BR24" s="624"/>
      <c r="BS24" s="630" t="s">
        <v>173</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5043099</v>
      </c>
      <c r="CS24" s="611"/>
      <c r="CT24" s="611"/>
      <c r="CU24" s="611"/>
      <c r="CV24" s="611"/>
      <c r="CW24" s="611"/>
      <c r="CX24" s="611"/>
      <c r="CY24" s="612"/>
      <c r="CZ24" s="615">
        <v>38.6</v>
      </c>
      <c r="DA24" s="616"/>
      <c r="DB24" s="616"/>
      <c r="DC24" s="635"/>
      <c r="DD24" s="656">
        <v>4604848</v>
      </c>
      <c r="DE24" s="611"/>
      <c r="DF24" s="611"/>
      <c r="DG24" s="611"/>
      <c r="DH24" s="611"/>
      <c r="DI24" s="611"/>
      <c r="DJ24" s="611"/>
      <c r="DK24" s="612"/>
      <c r="DL24" s="656">
        <v>4518362</v>
      </c>
      <c r="DM24" s="611"/>
      <c r="DN24" s="611"/>
      <c r="DO24" s="611"/>
      <c r="DP24" s="611"/>
      <c r="DQ24" s="611"/>
      <c r="DR24" s="611"/>
      <c r="DS24" s="611"/>
      <c r="DT24" s="611"/>
      <c r="DU24" s="611"/>
      <c r="DV24" s="612"/>
      <c r="DW24" s="615">
        <v>54</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135543</v>
      </c>
      <c r="S25" s="622"/>
      <c r="T25" s="622"/>
      <c r="U25" s="622"/>
      <c r="V25" s="622"/>
      <c r="W25" s="622"/>
      <c r="X25" s="622"/>
      <c r="Y25" s="623"/>
      <c r="Z25" s="624">
        <v>1</v>
      </c>
      <c r="AA25" s="624"/>
      <c r="AB25" s="624"/>
      <c r="AC25" s="624"/>
      <c r="AD25" s="625" t="s">
        <v>230</v>
      </c>
      <c r="AE25" s="625"/>
      <c r="AF25" s="625"/>
      <c r="AG25" s="625"/>
      <c r="AH25" s="625"/>
      <c r="AI25" s="625"/>
      <c r="AJ25" s="625"/>
      <c r="AK25" s="625"/>
      <c r="AL25" s="626" t="s">
        <v>124</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124</v>
      </c>
      <c r="BP25" s="624"/>
      <c r="BQ25" s="624"/>
      <c r="BR25" s="624"/>
      <c r="BS25" s="630" t="s">
        <v>124</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2167488</v>
      </c>
      <c r="CS25" s="657"/>
      <c r="CT25" s="657"/>
      <c r="CU25" s="657"/>
      <c r="CV25" s="657"/>
      <c r="CW25" s="657"/>
      <c r="CX25" s="657"/>
      <c r="CY25" s="658"/>
      <c r="CZ25" s="626">
        <v>16.600000000000001</v>
      </c>
      <c r="DA25" s="654"/>
      <c r="DB25" s="654"/>
      <c r="DC25" s="659"/>
      <c r="DD25" s="630">
        <v>2100195</v>
      </c>
      <c r="DE25" s="657"/>
      <c r="DF25" s="657"/>
      <c r="DG25" s="657"/>
      <c r="DH25" s="657"/>
      <c r="DI25" s="657"/>
      <c r="DJ25" s="657"/>
      <c r="DK25" s="658"/>
      <c r="DL25" s="630">
        <v>2025594</v>
      </c>
      <c r="DM25" s="657"/>
      <c r="DN25" s="657"/>
      <c r="DO25" s="657"/>
      <c r="DP25" s="657"/>
      <c r="DQ25" s="657"/>
      <c r="DR25" s="657"/>
      <c r="DS25" s="657"/>
      <c r="DT25" s="657"/>
      <c r="DU25" s="657"/>
      <c r="DV25" s="658"/>
      <c r="DW25" s="626">
        <v>24.2</v>
      </c>
      <c r="DX25" s="654"/>
      <c r="DY25" s="654"/>
      <c r="DZ25" s="654"/>
      <c r="EA25" s="654"/>
      <c r="EB25" s="654"/>
      <c r="EC25" s="655"/>
    </row>
    <row r="26" spans="2:133" ht="11.25" customHeight="1" x14ac:dyDescent="0.15">
      <c r="B26" s="618" t="s">
        <v>292</v>
      </c>
      <c r="C26" s="619"/>
      <c r="D26" s="619"/>
      <c r="E26" s="619"/>
      <c r="F26" s="619"/>
      <c r="G26" s="619"/>
      <c r="H26" s="619"/>
      <c r="I26" s="619"/>
      <c r="J26" s="619"/>
      <c r="K26" s="619"/>
      <c r="L26" s="619"/>
      <c r="M26" s="619"/>
      <c r="N26" s="619"/>
      <c r="O26" s="619"/>
      <c r="P26" s="619"/>
      <c r="Q26" s="620"/>
      <c r="R26" s="621">
        <v>23898</v>
      </c>
      <c r="S26" s="622"/>
      <c r="T26" s="622"/>
      <c r="U26" s="622"/>
      <c r="V26" s="622"/>
      <c r="W26" s="622"/>
      <c r="X26" s="622"/>
      <c r="Y26" s="623"/>
      <c r="Z26" s="624">
        <v>0.2</v>
      </c>
      <c r="AA26" s="624"/>
      <c r="AB26" s="624"/>
      <c r="AC26" s="624"/>
      <c r="AD26" s="625" t="s">
        <v>173</v>
      </c>
      <c r="AE26" s="625"/>
      <c r="AF26" s="625"/>
      <c r="AG26" s="625"/>
      <c r="AH26" s="625"/>
      <c r="AI26" s="625"/>
      <c r="AJ26" s="625"/>
      <c r="AK26" s="625"/>
      <c r="AL26" s="626" t="s">
        <v>124</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173</v>
      </c>
      <c r="BP26" s="624"/>
      <c r="BQ26" s="624"/>
      <c r="BR26" s="624"/>
      <c r="BS26" s="630" t="s">
        <v>230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1468710</v>
      </c>
      <c r="CS26" s="622"/>
      <c r="CT26" s="622"/>
      <c r="CU26" s="622"/>
      <c r="CV26" s="622"/>
      <c r="CW26" s="622"/>
      <c r="CX26" s="622"/>
      <c r="CY26" s="623"/>
      <c r="CZ26" s="626">
        <v>11.2</v>
      </c>
      <c r="DA26" s="654"/>
      <c r="DB26" s="654"/>
      <c r="DC26" s="659"/>
      <c r="DD26" s="630">
        <v>1407196</v>
      </c>
      <c r="DE26" s="622"/>
      <c r="DF26" s="622"/>
      <c r="DG26" s="622"/>
      <c r="DH26" s="622"/>
      <c r="DI26" s="622"/>
      <c r="DJ26" s="622"/>
      <c r="DK26" s="623"/>
      <c r="DL26" s="630" t="s">
        <v>124</v>
      </c>
      <c r="DM26" s="622"/>
      <c r="DN26" s="622"/>
      <c r="DO26" s="622"/>
      <c r="DP26" s="622"/>
      <c r="DQ26" s="622"/>
      <c r="DR26" s="622"/>
      <c r="DS26" s="622"/>
      <c r="DT26" s="622"/>
      <c r="DU26" s="622"/>
      <c r="DV26" s="623"/>
      <c r="DW26" s="626" t="s">
        <v>124</v>
      </c>
      <c r="DX26" s="654"/>
      <c r="DY26" s="654"/>
      <c r="DZ26" s="654"/>
      <c r="EA26" s="654"/>
      <c r="EB26" s="654"/>
      <c r="EC26" s="655"/>
    </row>
    <row r="27" spans="2:133" ht="11.25" customHeight="1" x14ac:dyDescent="0.15">
      <c r="B27" s="618" t="s">
        <v>295</v>
      </c>
      <c r="C27" s="619"/>
      <c r="D27" s="619"/>
      <c r="E27" s="619"/>
      <c r="F27" s="619"/>
      <c r="G27" s="619"/>
      <c r="H27" s="619"/>
      <c r="I27" s="619"/>
      <c r="J27" s="619"/>
      <c r="K27" s="619"/>
      <c r="L27" s="619"/>
      <c r="M27" s="619"/>
      <c r="N27" s="619"/>
      <c r="O27" s="619"/>
      <c r="P27" s="619"/>
      <c r="Q27" s="620"/>
      <c r="R27" s="621">
        <v>673696</v>
      </c>
      <c r="S27" s="622"/>
      <c r="T27" s="622"/>
      <c r="U27" s="622"/>
      <c r="V27" s="622"/>
      <c r="W27" s="622"/>
      <c r="X27" s="622"/>
      <c r="Y27" s="623"/>
      <c r="Z27" s="624">
        <v>5</v>
      </c>
      <c r="AA27" s="624"/>
      <c r="AB27" s="624"/>
      <c r="AC27" s="624"/>
      <c r="AD27" s="625" t="s">
        <v>124</v>
      </c>
      <c r="AE27" s="625"/>
      <c r="AF27" s="625"/>
      <c r="AG27" s="625"/>
      <c r="AH27" s="625"/>
      <c r="AI27" s="625"/>
      <c r="AJ27" s="625"/>
      <c r="AK27" s="625"/>
      <c r="AL27" s="626" t="s">
        <v>124</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1416878</v>
      </c>
      <c r="BH27" s="622"/>
      <c r="BI27" s="622"/>
      <c r="BJ27" s="622"/>
      <c r="BK27" s="622"/>
      <c r="BL27" s="622"/>
      <c r="BM27" s="622"/>
      <c r="BN27" s="623"/>
      <c r="BO27" s="624">
        <v>100</v>
      </c>
      <c r="BP27" s="624"/>
      <c r="BQ27" s="624"/>
      <c r="BR27" s="624"/>
      <c r="BS27" s="630" t="s">
        <v>124</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599709</v>
      </c>
      <c r="CS27" s="657"/>
      <c r="CT27" s="657"/>
      <c r="CU27" s="657"/>
      <c r="CV27" s="657"/>
      <c r="CW27" s="657"/>
      <c r="CX27" s="657"/>
      <c r="CY27" s="658"/>
      <c r="CZ27" s="626">
        <v>4.5999999999999996</v>
      </c>
      <c r="DA27" s="654"/>
      <c r="DB27" s="654"/>
      <c r="DC27" s="659"/>
      <c r="DD27" s="630">
        <v>280680</v>
      </c>
      <c r="DE27" s="657"/>
      <c r="DF27" s="657"/>
      <c r="DG27" s="657"/>
      <c r="DH27" s="657"/>
      <c r="DI27" s="657"/>
      <c r="DJ27" s="657"/>
      <c r="DK27" s="658"/>
      <c r="DL27" s="630">
        <v>268795</v>
      </c>
      <c r="DM27" s="657"/>
      <c r="DN27" s="657"/>
      <c r="DO27" s="657"/>
      <c r="DP27" s="657"/>
      <c r="DQ27" s="657"/>
      <c r="DR27" s="657"/>
      <c r="DS27" s="657"/>
      <c r="DT27" s="657"/>
      <c r="DU27" s="657"/>
      <c r="DV27" s="658"/>
      <c r="DW27" s="626">
        <v>3.2</v>
      </c>
      <c r="DX27" s="654"/>
      <c r="DY27" s="654"/>
      <c r="DZ27" s="654"/>
      <c r="EA27" s="654"/>
      <c r="EB27" s="654"/>
      <c r="EC27" s="655"/>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173</v>
      </c>
      <c r="S28" s="622"/>
      <c r="T28" s="622"/>
      <c r="U28" s="622"/>
      <c r="V28" s="622"/>
      <c r="W28" s="622"/>
      <c r="X28" s="622"/>
      <c r="Y28" s="623"/>
      <c r="Z28" s="624" t="s">
        <v>124</v>
      </c>
      <c r="AA28" s="624"/>
      <c r="AB28" s="624"/>
      <c r="AC28" s="624"/>
      <c r="AD28" s="625" t="s">
        <v>124</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2275902</v>
      </c>
      <c r="CS28" s="622"/>
      <c r="CT28" s="622"/>
      <c r="CU28" s="622"/>
      <c r="CV28" s="622"/>
      <c r="CW28" s="622"/>
      <c r="CX28" s="622"/>
      <c r="CY28" s="623"/>
      <c r="CZ28" s="626">
        <v>17.399999999999999</v>
      </c>
      <c r="DA28" s="654"/>
      <c r="DB28" s="654"/>
      <c r="DC28" s="659"/>
      <c r="DD28" s="630">
        <v>2223973</v>
      </c>
      <c r="DE28" s="622"/>
      <c r="DF28" s="622"/>
      <c r="DG28" s="622"/>
      <c r="DH28" s="622"/>
      <c r="DI28" s="622"/>
      <c r="DJ28" s="622"/>
      <c r="DK28" s="623"/>
      <c r="DL28" s="630">
        <v>2223973</v>
      </c>
      <c r="DM28" s="622"/>
      <c r="DN28" s="622"/>
      <c r="DO28" s="622"/>
      <c r="DP28" s="622"/>
      <c r="DQ28" s="622"/>
      <c r="DR28" s="622"/>
      <c r="DS28" s="622"/>
      <c r="DT28" s="622"/>
      <c r="DU28" s="622"/>
      <c r="DV28" s="623"/>
      <c r="DW28" s="626">
        <v>26.6</v>
      </c>
      <c r="DX28" s="654"/>
      <c r="DY28" s="654"/>
      <c r="DZ28" s="654"/>
      <c r="EA28" s="654"/>
      <c r="EB28" s="654"/>
      <c r="EC28" s="655"/>
    </row>
    <row r="29" spans="2:133" ht="11.25" customHeight="1" x14ac:dyDescent="0.15">
      <c r="B29" s="618" t="s">
        <v>300</v>
      </c>
      <c r="C29" s="619"/>
      <c r="D29" s="619"/>
      <c r="E29" s="619"/>
      <c r="F29" s="619"/>
      <c r="G29" s="619"/>
      <c r="H29" s="619"/>
      <c r="I29" s="619"/>
      <c r="J29" s="619"/>
      <c r="K29" s="619"/>
      <c r="L29" s="619"/>
      <c r="M29" s="619"/>
      <c r="N29" s="619"/>
      <c r="O29" s="619"/>
      <c r="P29" s="619"/>
      <c r="Q29" s="620"/>
      <c r="R29" s="621">
        <v>730839</v>
      </c>
      <c r="S29" s="622"/>
      <c r="T29" s="622"/>
      <c r="U29" s="622"/>
      <c r="V29" s="622"/>
      <c r="W29" s="622"/>
      <c r="X29" s="622"/>
      <c r="Y29" s="623"/>
      <c r="Z29" s="624">
        <v>5.4</v>
      </c>
      <c r="AA29" s="624"/>
      <c r="AB29" s="624"/>
      <c r="AC29" s="624"/>
      <c r="AD29" s="625" t="s">
        <v>230</v>
      </c>
      <c r="AE29" s="625"/>
      <c r="AF29" s="625"/>
      <c r="AG29" s="625"/>
      <c r="AH29" s="625"/>
      <c r="AI29" s="625"/>
      <c r="AJ29" s="625"/>
      <c r="AK29" s="625"/>
      <c r="AL29" s="626" t="s">
        <v>124</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2275828</v>
      </c>
      <c r="CS29" s="657"/>
      <c r="CT29" s="657"/>
      <c r="CU29" s="657"/>
      <c r="CV29" s="657"/>
      <c r="CW29" s="657"/>
      <c r="CX29" s="657"/>
      <c r="CY29" s="658"/>
      <c r="CZ29" s="626">
        <v>17.399999999999999</v>
      </c>
      <c r="DA29" s="654"/>
      <c r="DB29" s="654"/>
      <c r="DC29" s="659"/>
      <c r="DD29" s="630">
        <v>2223899</v>
      </c>
      <c r="DE29" s="657"/>
      <c r="DF29" s="657"/>
      <c r="DG29" s="657"/>
      <c r="DH29" s="657"/>
      <c r="DI29" s="657"/>
      <c r="DJ29" s="657"/>
      <c r="DK29" s="658"/>
      <c r="DL29" s="630">
        <v>2223899</v>
      </c>
      <c r="DM29" s="657"/>
      <c r="DN29" s="657"/>
      <c r="DO29" s="657"/>
      <c r="DP29" s="657"/>
      <c r="DQ29" s="657"/>
      <c r="DR29" s="657"/>
      <c r="DS29" s="657"/>
      <c r="DT29" s="657"/>
      <c r="DU29" s="657"/>
      <c r="DV29" s="658"/>
      <c r="DW29" s="626">
        <v>26.6</v>
      </c>
      <c r="DX29" s="654"/>
      <c r="DY29" s="654"/>
      <c r="DZ29" s="654"/>
      <c r="EA29" s="654"/>
      <c r="EB29" s="654"/>
      <c r="EC29" s="655"/>
    </row>
    <row r="30" spans="2:133" ht="11.25" customHeight="1" x14ac:dyDescent="0.15">
      <c r="B30" s="618" t="s">
        <v>305</v>
      </c>
      <c r="C30" s="619"/>
      <c r="D30" s="619"/>
      <c r="E30" s="619"/>
      <c r="F30" s="619"/>
      <c r="G30" s="619"/>
      <c r="H30" s="619"/>
      <c r="I30" s="619"/>
      <c r="J30" s="619"/>
      <c r="K30" s="619"/>
      <c r="L30" s="619"/>
      <c r="M30" s="619"/>
      <c r="N30" s="619"/>
      <c r="O30" s="619"/>
      <c r="P30" s="619"/>
      <c r="Q30" s="620"/>
      <c r="R30" s="621">
        <v>26082</v>
      </c>
      <c r="S30" s="622"/>
      <c r="T30" s="622"/>
      <c r="U30" s="622"/>
      <c r="V30" s="622"/>
      <c r="W30" s="622"/>
      <c r="X30" s="622"/>
      <c r="Y30" s="623"/>
      <c r="Z30" s="624">
        <v>0.2</v>
      </c>
      <c r="AA30" s="624"/>
      <c r="AB30" s="624"/>
      <c r="AC30" s="624"/>
      <c r="AD30" s="625">
        <v>9355</v>
      </c>
      <c r="AE30" s="625"/>
      <c r="AF30" s="625"/>
      <c r="AG30" s="625"/>
      <c r="AH30" s="625"/>
      <c r="AI30" s="625"/>
      <c r="AJ30" s="625"/>
      <c r="AK30" s="625"/>
      <c r="AL30" s="626">
        <v>0.1</v>
      </c>
      <c r="AM30" s="627"/>
      <c r="AN30" s="627"/>
      <c r="AO30" s="628"/>
      <c r="AP30" s="669" t="s">
        <v>306</v>
      </c>
      <c r="AQ30" s="670"/>
      <c r="AR30" s="670"/>
      <c r="AS30" s="670"/>
      <c r="AT30" s="675" t="s">
        <v>307</v>
      </c>
      <c r="AU30" s="210"/>
      <c r="AV30" s="210"/>
      <c r="AW30" s="210"/>
      <c r="AX30" s="607" t="s">
        <v>184</v>
      </c>
      <c r="AY30" s="608"/>
      <c r="AZ30" s="608"/>
      <c r="BA30" s="608"/>
      <c r="BB30" s="608"/>
      <c r="BC30" s="608"/>
      <c r="BD30" s="608"/>
      <c r="BE30" s="608"/>
      <c r="BF30" s="609"/>
      <c r="BG30" s="681">
        <v>99.2</v>
      </c>
      <c r="BH30" s="682"/>
      <c r="BI30" s="682"/>
      <c r="BJ30" s="682"/>
      <c r="BK30" s="682"/>
      <c r="BL30" s="682"/>
      <c r="BM30" s="616">
        <v>91.4</v>
      </c>
      <c r="BN30" s="682"/>
      <c r="BO30" s="682"/>
      <c r="BP30" s="682"/>
      <c r="BQ30" s="683"/>
      <c r="BR30" s="681">
        <v>99.1</v>
      </c>
      <c r="BS30" s="682"/>
      <c r="BT30" s="682"/>
      <c r="BU30" s="682"/>
      <c r="BV30" s="682"/>
      <c r="BW30" s="682"/>
      <c r="BX30" s="616">
        <v>90.8</v>
      </c>
      <c r="BY30" s="682"/>
      <c r="BZ30" s="682"/>
      <c r="CA30" s="682"/>
      <c r="CB30" s="683"/>
      <c r="CD30" s="686"/>
      <c r="CE30" s="687"/>
      <c r="CF30" s="636" t="s">
        <v>308</v>
      </c>
      <c r="CG30" s="637"/>
      <c r="CH30" s="637"/>
      <c r="CI30" s="637"/>
      <c r="CJ30" s="637"/>
      <c r="CK30" s="637"/>
      <c r="CL30" s="637"/>
      <c r="CM30" s="637"/>
      <c r="CN30" s="637"/>
      <c r="CO30" s="637"/>
      <c r="CP30" s="637"/>
      <c r="CQ30" s="638"/>
      <c r="CR30" s="621">
        <v>2138588</v>
      </c>
      <c r="CS30" s="622"/>
      <c r="CT30" s="622"/>
      <c r="CU30" s="622"/>
      <c r="CV30" s="622"/>
      <c r="CW30" s="622"/>
      <c r="CX30" s="622"/>
      <c r="CY30" s="623"/>
      <c r="CZ30" s="626">
        <v>16.399999999999999</v>
      </c>
      <c r="DA30" s="654"/>
      <c r="DB30" s="654"/>
      <c r="DC30" s="659"/>
      <c r="DD30" s="630">
        <v>2086659</v>
      </c>
      <c r="DE30" s="622"/>
      <c r="DF30" s="622"/>
      <c r="DG30" s="622"/>
      <c r="DH30" s="622"/>
      <c r="DI30" s="622"/>
      <c r="DJ30" s="622"/>
      <c r="DK30" s="623"/>
      <c r="DL30" s="630">
        <v>2086659</v>
      </c>
      <c r="DM30" s="622"/>
      <c r="DN30" s="622"/>
      <c r="DO30" s="622"/>
      <c r="DP30" s="622"/>
      <c r="DQ30" s="622"/>
      <c r="DR30" s="622"/>
      <c r="DS30" s="622"/>
      <c r="DT30" s="622"/>
      <c r="DU30" s="622"/>
      <c r="DV30" s="623"/>
      <c r="DW30" s="626">
        <v>24.9</v>
      </c>
      <c r="DX30" s="654"/>
      <c r="DY30" s="654"/>
      <c r="DZ30" s="654"/>
      <c r="EA30" s="654"/>
      <c r="EB30" s="654"/>
      <c r="EC30" s="655"/>
    </row>
    <row r="31" spans="2:133" ht="11.25" customHeight="1" x14ac:dyDescent="0.15">
      <c r="B31" s="618" t="s">
        <v>309</v>
      </c>
      <c r="C31" s="619"/>
      <c r="D31" s="619"/>
      <c r="E31" s="619"/>
      <c r="F31" s="619"/>
      <c r="G31" s="619"/>
      <c r="H31" s="619"/>
      <c r="I31" s="619"/>
      <c r="J31" s="619"/>
      <c r="K31" s="619"/>
      <c r="L31" s="619"/>
      <c r="M31" s="619"/>
      <c r="N31" s="619"/>
      <c r="O31" s="619"/>
      <c r="P31" s="619"/>
      <c r="Q31" s="620"/>
      <c r="R31" s="621">
        <v>627991</v>
      </c>
      <c r="S31" s="622"/>
      <c r="T31" s="622"/>
      <c r="U31" s="622"/>
      <c r="V31" s="622"/>
      <c r="W31" s="622"/>
      <c r="X31" s="622"/>
      <c r="Y31" s="623"/>
      <c r="Z31" s="624">
        <v>4.5999999999999996</v>
      </c>
      <c r="AA31" s="624"/>
      <c r="AB31" s="624"/>
      <c r="AC31" s="624"/>
      <c r="AD31" s="625" t="s">
        <v>230</v>
      </c>
      <c r="AE31" s="625"/>
      <c r="AF31" s="625"/>
      <c r="AG31" s="625"/>
      <c r="AH31" s="625"/>
      <c r="AI31" s="625"/>
      <c r="AJ31" s="625"/>
      <c r="AK31" s="625"/>
      <c r="AL31" s="626" t="s">
        <v>124</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99.8</v>
      </c>
      <c r="BH31" s="657"/>
      <c r="BI31" s="657"/>
      <c r="BJ31" s="657"/>
      <c r="BK31" s="657"/>
      <c r="BL31" s="657"/>
      <c r="BM31" s="627">
        <v>99.6</v>
      </c>
      <c r="BN31" s="679"/>
      <c r="BO31" s="679"/>
      <c r="BP31" s="679"/>
      <c r="BQ31" s="680"/>
      <c r="BR31" s="678">
        <v>99.8</v>
      </c>
      <c r="BS31" s="657"/>
      <c r="BT31" s="657"/>
      <c r="BU31" s="657"/>
      <c r="BV31" s="657"/>
      <c r="BW31" s="657"/>
      <c r="BX31" s="627">
        <v>99.4</v>
      </c>
      <c r="BY31" s="679"/>
      <c r="BZ31" s="679"/>
      <c r="CA31" s="679"/>
      <c r="CB31" s="680"/>
      <c r="CD31" s="686"/>
      <c r="CE31" s="687"/>
      <c r="CF31" s="636" t="s">
        <v>312</v>
      </c>
      <c r="CG31" s="637"/>
      <c r="CH31" s="637"/>
      <c r="CI31" s="637"/>
      <c r="CJ31" s="637"/>
      <c r="CK31" s="637"/>
      <c r="CL31" s="637"/>
      <c r="CM31" s="637"/>
      <c r="CN31" s="637"/>
      <c r="CO31" s="637"/>
      <c r="CP31" s="637"/>
      <c r="CQ31" s="638"/>
      <c r="CR31" s="621">
        <v>137240</v>
      </c>
      <c r="CS31" s="657"/>
      <c r="CT31" s="657"/>
      <c r="CU31" s="657"/>
      <c r="CV31" s="657"/>
      <c r="CW31" s="657"/>
      <c r="CX31" s="657"/>
      <c r="CY31" s="658"/>
      <c r="CZ31" s="626">
        <v>1</v>
      </c>
      <c r="DA31" s="654"/>
      <c r="DB31" s="654"/>
      <c r="DC31" s="659"/>
      <c r="DD31" s="630">
        <v>137240</v>
      </c>
      <c r="DE31" s="657"/>
      <c r="DF31" s="657"/>
      <c r="DG31" s="657"/>
      <c r="DH31" s="657"/>
      <c r="DI31" s="657"/>
      <c r="DJ31" s="657"/>
      <c r="DK31" s="658"/>
      <c r="DL31" s="630">
        <v>137240</v>
      </c>
      <c r="DM31" s="657"/>
      <c r="DN31" s="657"/>
      <c r="DO31" s="657"/>
      <c r="DP31" s="657"/>
      <c r="DQ31" s="657"/>
      <c r="DR31" s="657"/>
      <c r="DS31" s="657"/>
      <c r="DT31" s="657"/>
      <c r="DU31" s="657"/>
      <c r="DV31" s="658"/>
      <c r="DW31" s="626">
        <v>1.6</v>
      </c>
      <c r="DX31" s="654"/>
      <c r="DY31" s="654"/>
      <c r="DZ31" s="654"/>
      <c r="EA31" s="654"/>
      <c r="EB31" s="654"/>
      <c r="EC31" s="655"/>
    </row>
    <row r="32" spans="2:133" ht="11.25" customHeight="1" x14ac:dyDescent="0.15">
      <c r="B32" s="618" t="s">
        <v>313</v>
      </c>
      <c r="C32" s="619"/>
      <c r="D32" s="619"/>
      <c r="E32" s="619"/>
      <c r="F32" s="619"/>
      <c r="G32" s="619"/>
      <c r="H32" s="619"/>
      <c r="I32" s="619"/>
      <c r="J32" s="619"/>
      <c r="K32" s="619"/>
      <c r="L32" s="619"/>
      <c r="M32" s="619"/>
      <c r="N32" s="619"/>
      <c r="O32" s="619"/>
      <c r="P32" s="619"/>
      <c r="Q32" s="620"/>
      <c r="R32" s="621">
        <v>234600</v>
      </c>
      <c r="S32" s="622"/>
      <c r="T32" s="622"/>
      <c r="U32" s="622"/>
      <c r="V32" s="622"/>
      <c r="W32" s="622"/>
      <c r="X32" s="622"/>
      <c r="Y32" s="623"/>
      <c r="Z32" s="624">
        <v>1.7</v>
      </c>
      <c r="AA32" s="624"/>
      <c r="AB32" s="624"/>
      <c r="AC32" s="624"/>
      <c r="AD32" s="625" t="s">
        <v>124</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98.9</v>
      </c>
      <c r="BH32" s="691"/>
      <c r="BI32" s="691"/>
      <c r="BJ32" s="691"/>
      <c r="BK32" s="691"/>
      <c r="BL32" s="691"/>
      <c r="BM32" s="692">
        <v>87.5</v>
      </c>
      <c r="BN32" s="691"/>
      <c r="BO32" s="691"/>
      <c r="BP32" s="691"/>
      <c r="BQ32" s="693"/>
      <c r="BR32" s="690">
        <v>98.8</v>
      </c>
      <c r="BS32" s="691"/>
      <c r="BT32" s="691"/>
      <c r="BU32" s="691"/>
      <c r="BV32" s="691"/>
      <c r="BW32" s="691"/>
      <c r="BX32" s="692">
        <v>86.6</v>
      </c>
      <c r="BY32" s="691"/>
      <c r="BZ32" s="691"/>
      <c r="CA32" s="691"/>
      <c r="CB32" s="693"/>
      <c r="CD32" s="688"/>
      <c r="CE32" s="689"/>
      <c r="CF32" s="636" t="s">
        <v>315</v>
      </c>
      <c r="CG32" s="637"/>
      <c r="CH32" s="637"/>
      <c r="CI32" s="637"/>
      <c r="CJ32" s="637"/>
      <c r="CK32" s="637"/>
      <c r="CL32" s="637"/>
      <c r="CM32" s="637"/>
      <c r="CN32" s="637"/>
      <c r="CO32" s="637"/>
      <c r="CP32" s="637"/>
      <c r="CQ32" s="638"/>
      <c r="CR32" s="621">
        <v>74</v>
      </c>
      <c r="CS32" s="622"/>
      <c r="CT32" s="622"/>
      <c r="CU32" s="622"/>
      <c r="CV32" s="622"/>
      <c r="CW32" s="622"/>
      <c r="CX32" s="622"/>
      <c r="CY32" s="623"/>
      <c r="CZ32" s="626">
        <v>0</v>
      </c>
      <c r="DA32" s="654"/>
      <c r="DB32" s="654"/>
      <c r="DC32" s="659"/>
      <c r="DD32" s="630">
        <v>74</v>
      </c>
      <c r="DE32" s="622"/>
      <c r="DF32" s="622"/>
      <c r="DG32" s="622"/>
      <c r="DH32" s="622"/>
      <c r="DI32" s="622"/>
      <c r="DJ32" s="622"/>
      <c r="DK32" s="623"/>
      <c r="DL32" s="630">
        <v>74</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18" t="s">
        <v>316</v>
      </c>
      <c r="C33" s="619"/>
      <c r="D33" s="619"/>
      <c r="E33" s="619"/>
      <c r="F33" s="619"/>
      <c r="G33" s="619"/>
      <c r="H33" s="619"/>
      <c r="I33" s="619"/>
      <c r="J33" s="619"/>
      <c r="K33" s="619"/>
      <c r="L33" s="619"/>
      <c r="M33" s="619"/>
      <c r="N33" s="619"/>
      <c r="O33" s="619"/>
      <c r="P33" s="619"/>
      <c r="Q33" s="620"/>
      <c r="R33" s="621">
        <v>462818</v>
      </c>
      <c r="S33" s="622"/>
      <c r="T33" s="622"/>
      <c r="U33" s="622"/>
      <c r="V33" s="622"/>
      <c r="W33" s="622"/>
      <c r="X33" s="622"/>
      <c r="Y33" s="623"/>
      <c r="Z33" s="624">
        <v>3.4</v>
      </c>
      <c r="AA33" s="624"/>
      <c r="AB33" s="624"/>
      <c r="AC33" s="624"/>
      <c r="AD33" s="625" t="s">
        <v>230</v>
      </c>
      <c r="AE33" s="625"/>
      <c r="AF33" s="625"/>
      <c r="AG33" s="625"/>
      <c r="AH33" s="625"/>
      <c r="AI33" s="625"/>
      <c r="AJ33" s="625"/>
      <c r="AK33" s="625"/>
      <c r="AL33" s="626" t="s">
        <v>173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6171215</v>
      </c>
      <c r="CS33" s="657"/>
      <c r="CT33" s="657"/>
      <c r="CU33" s="657"/>
      <c r="CV33" s="657"/>
      <c r="CW33" s="657"/>
      <c r="CX33" s="657"/>
      <c r="CY33" s="658"/>
      <c r="CZ33" s="626">
        <v>47.2</v>
      </c>
      <c r="DA33" s="654"/>
      <c r="DB33" s="654"/>
      <c r="DC33" s="659"/>
      <c r="DD33" s="630">
        <v>5011074</v>
      </c>
      <c r="DE33" s="657"/>
      <c r="DF33" s="657"/>
      <c r="DG33" s="657"/>
      <c r="DH33" s="657"/>
      <c r="DI33" s="657"/>
      <c r="DJ33" s="657"/>
      <c r="DK33" s="658"/>
      <c r="DL33" s="630">
        <v>3198035</v>
      </c>
      <c r="DM33" s="657"/>
      <c r="DN33" s="657"/>
      <c r="DO33" s="657"/>
      <c r="DP33" s="657"/>
      <c r="DQ33" s="657"/>
      <c r="DR33" s="657"/>
      <c r="DS33" s="657"/>
      <c r="DT33" s="657"/>
      <c r="DU33" s="657"/>
      <c r="DV33" s="658"/>
      <c r="DW33" s="626">
        <v>38.200000000000003</v>
      </c>
      <c r="DX33" s="654"/>
      <c r="DY33" s="654"/>
      <c r="DZ33" s="654"/>
      <c r="EA33" s="654"/>
      <c r="EB33" s="654"/>
      <c r="EC33" s="655"/>
    </row>
    <row r="34" spans="2:133" ht="11.25" customHeight="1" x14ac:dyDescent="0.15">
      <c r="B34" s="618" t="s">
        <v>318</v>
      </c>
      <c r="C34" s="619"/>
      <c r="D34" s="619"/>
      <c r="E34" s="619"/>
      <c r="F34" s="619"/>
      <c r="G34" s="619"/>
      <c r="H34" s="619"/>
      <c r="I34" s="619"/>
      <c r="J34" s="619"/>
      <c r="K34" s="619"/>
      <c r="L34" s="619"/>
      <c r="M34" s="619"/>
      <c r="N34" s="619"/>
      <c r="O34" s="619"/>
      <c r="P34" s="619"/>
      <c r="Q34" s="620"/>
      <c r="R34" s="621">
        <v>367517</v>
      </c>
      <c r="S34" s="622"/>
      <c r="T34" s="622"/>
      <c r="U34" s="622"/>
      <c r="V34" s="622"/>
      <c r="W34" s="622"/>
      <c r="X34" s="622"/>
      <c r="Y34" s="623"/>
      <c r="Z34" s="624">
        <v>2.7</v>
      </c>
      <c r="AA34" s="624"/>
      <c r="AB34" s="624"/>
      <c r="AC34" s="624"/>
      <c r="AD34" s="625">
        <v>187</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1999686</v>
      </c>
      <c r="CS34" s="622"/>
      <c r="CT34" s="622"/>
      <c r="CU34" s="622"/>
      <c r="CV34" s="622"/>
      <c r="CW34" s="622"/>
      <c r="CX34" s="622"/>
      <c r="CY34" s="623"/>
      <c r="CZ34" s="626">
        <v>15.3</v>
      </c>
      <c r="DA34" s="654"/>
      <c r="DB34" s="654"/>
      <c r="DC34" s="659"/>
      <c r="DD34" s="630">
        <v>1498451</v>
      </c>
      <c r="DE34" s="622"/>
      <c r="DF34" s="622"/>
      <c r="DG34" s="622"/>
      <c r="DH34" s="622"/>
      <c r="DI34" s="622"/>
      <c r="DJ34" s="622"/>
      <c r="DK34" s="623"/>
      <c r="DL34" s="630">
        <v>1061238</v>
      </c>
      <c r="DM34" s="622"/>
      <c r="DN34" s="622"/>
      <c r="DO34" s="622"/>
      <c r="DP34" s="622"/>
      <c r="DQ34" s="622"/>
      <c r="DR34" s="622"/>
      <c r="DS34" s="622"/>
      <c r="DT34" s="622"/>
      <c r="DU34" s="622"/>
      <c r="DV34" s="623"/>
      <c r="DW34" s="626">
        <v>12.7</v>
      </c>
      <c r="DX34" s="654"/>
      <c r="DY34" s="654"/>
      <c r="DZ34" s="654"/>
      <c r="EA34" s="654"/>
      <c r="EB34" s="654"/>
      <c r="EC34" s="655"/>
    </row>
    <row r="35" spans="2:133" ht="11.25" customHeight="1" x14ac:dyDescent="0.15">
      <c r="B35" s="618" t="s">
        <v>322</v>
      </c>
      <c r="C35" s="619"/>
      <c r="D35" s="619"/>
      <c r="E35" s="619"/>
      <c r="F35" s="619"/>
      <c r="G35" s="619"/>
      <c r="H35" s="619"/>
      <c r="I35" s="619"/>
      <c r="J35" s="619"/>
      <c r="K35" s="619"/>
      <c r="L35" s="619"/>
      <c r="M35" s="619"/>
      <c r="N35" s="619"/>
      <c r="O35" s="619"/>
      <c r="P35" s="619"/>
      <c r="Q35" s="620"/>
      <c r="R35" s="621">
        <v>1406800</v>
      </c>
      <c r="S35" s="622"/>
      <c r="T35" s="622"/>
      <c r="U35" s="622"/>
      <c r="V35" s="622"/>
      <c r="W35" s="622"/>
      <c r="X35" s="622"/>
      <c r="Y35" s="623"/>
      <c r="Z35" s="624">
        <v>10.4</v>
      </c>
      <c r="AA35" s="624"/>
      <c r="AB35" s="624"/>
      <c r="AC35" s="624"/>
      <c r="AD35" s="625" t="s">
        <v>230</v>
      </c>
      <c r="AE35" s="625"/>
      <c r="AF35" s="625"/>
      <c r="AG35" s="625"/>
      <c r="AH35" s="625"/>
      <c r="AI35" s="625"/>
      <c r="AJ35" s="625"/>
      <c r="AK35" s="625"/>
      <c r="AL35" s="626" t="s">
        <v>173</v>
      </c>
      <c r="AM35" s="627"/>
      <c r="AN35" s="627"/>
      <c r="AO35" s="628"/>
      <c r="AP35" s="214"/>
      <c r="AQ35" s="694" t="s">
        <v>323</v>
      </c>
      <c r="AR35" s="695"/>
      <c r="AS35" s="695"/>
      <c r="AT35" s="695"/>
      <c r="AU35" s="695"/>
      <c r="AV35" s="695"/>
      <c r="AW35" s="695"/>
      <c r="AX35" s="695"/>
      <c r="AY35" s="696"/>
      <c r="AZ35" s="610">
        <v>1788569</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103518</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1045185</v>
      </c>
      <c r="CS35" s="657"/>
      <c r="CT35" s="657"/>
      <c r="CU35" s="657"/>
      <c r="CV35" s="657"/>
      <c r="CW35" s="657"/>
      <c r="CX35" s="657"/>
      <c r="CY35" s="658"/>
      <c r="CZ35" s="626">
        <v>8</v>
      </c>
      <c r="DA35" s="654"/>
      <c r="DB35" s="654"/>
      <c r="DC35" s="659"/>
      <c r="DD35" s="630">
        <v>852090</v>
      </c>
      <c r="DE35" s="657"/>
      <c r="DF35" s="657"/>
      <c r="DG35" s="657"/>
      <c r="DH35" s="657"/>
      <c r="DI35" s="657"/>
      <c r="DJ35" s="657"/>
      <c r="DK35" s="658"/>
      <c r="DL35" s="630">
        <v>492005</v>
      </c>
      <c r="DM35" s="657"/>
      <c r="DN35" s="657"/>
      <c r="DO35" s="657"/>
      <c r="DP35" s="657"/>
      <c r="DQ35" s="657"/>
      <c r="DR35" s="657"/>
      <c r="DS35" s="657"/>
      <c r="DT35" s="657"/>
      <c r="DU35" s="657"/>
      <c r="DV35" s="658"/>
      <c r="DW35" s="626">
        <v>5.9</v>
      </c>
      <c r="DX35" s="654"/>
      <c r="DY35" s="654"/>
      <c r="DZ35" s="654"/>
      <c r="EA35" s="654"/>
      <c r="EB35" s="654"/>
      <c r="EC35" s="655"/>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124</v>
      </c>
      <c r="S36" s="622"/>
      <c r="T36" s="622"/>
      <c r="U36" s="622"/>
      <c r="V36" s="622"/>
      <c r="W36" s="622"/>
      <c r="X36" s="622"/>
      <c r="Y36" s="623"/>
      <c r="Z36" s="624" t="s">
        <v>124</v>
      </c>
      <c r="AA36" s="624"/>
      <c r="AB36" s="624"/>
      <c r="AC36" s="624"/>
      <c r="AD36" s="625" t="s">
        <v>173</v>
      </c>
      <c r="AE36" s="625"/>
      <c r="AF36" s="625"/>
      <c r="AG36" s="625"/>
      <c r="AH36" s="625"/>
      <c r="AI36" s="625"/>
      <c r="AJ36" s="625"/>
      <c r="AK36" s="625"/>
      <c r="AL36" s="626" t="s">
        <v>124</v>
      </c>
      <c r="AM36" s="627"/>
      <c r="AN36" s="627"/>
      <c r="AO36" s="628"/>
      <c r="AQ36" s="698" t="s">
        <v>327</v>
      </c>
      <c r="AR36" s="699"/>
      <c r="AS36" s="699"/>
      <c r="AT36" s="699"/>
      <c r="AU36" s="699"/>
      <c r="AV36" s="699"/>
      <c r="AW36" s="699"/>
      <c r="AX36" s="699"/>
      <c r="AY36" s="700"/>
      <c r="AZ36" s="621">
        <v>592600</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69381</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992542</v>
      </c>
      <c r="CS36" s="622"/>
      <c r="CT36" s="622"/>
      <c r="CU36" s="622"/>
      <c r="CV36" s="622"/>
      <c r="CW36" s="622"/>
      <c r="CX36" s="622"/>
      <c r="CY36" s="623"/>
      <c r="CZ36" s="626">
        <v>7.6</v>
      </c>
      <c r="DA36" s="654"/>
      <c r="DB36" s="654"/>
      <c r="DC36" s="659"/>
      <c r="DD36" s="630">
        <v>906158</v>
      </c>
      <c r="DE36" s="622"/>
      <c r="DF36" s="622"/>
      <c r="DG36" s="622"/>
      <c r="DH36" s="622"/>
      <c r="DI36" s="622"/>
      <c r="DJ36" s="622"/>
      <c r="DK36" s="623"/>
      <c r="DL36" s="630">
        <v>205980</v>
      </c>
      <c r="DM36" s="622"/>
      <c r="DN36" s="622"/>
      <c r="DO36" s="622"/>
      <c r="DP36" s="622"/>
      <c r="DQ36" s="622"/>
      <c r="DR36" s="622"/>
      <c r="DS36" s="622"/>
      <c r="DT36" s="622"/>
      <c r="DU36" s="622"/>
      <c r="DV36" s="623"/>
      <c r="DW36" s="626">
        <v>2.5</v>
      </c>
      <c r="DX36" s="654"/>
      <c r="DY36" s="654"/>
      <c r="DZ36" s="654"/>
      <c r="EA36" s="654"/>
      <c r="EB36" s="654"/>
      <c r="EC36" s="655"/>
    </row>
    <row r="37" spans="2:133" ht="11.25" customHeight="1" x14ac:dyDescent="0.15">
      <c r="B37" s="618" t="s">
        <v>330</v>
      </c>
      <c r="C37" s="619"/>
      <c r="D37" s="619"/>
      <c r="E37" s="619"/>
      <c r="F37" s="619"/>
      <c r="G37" s="619"/>
      <c r="H37" s="619"/>
      <c r="I37" s="619"/>
      <c r="J37" s="619"/>
      <c r="K37" s="619"/>
      <c r="L37" s="619"/>
      <c r="M37" s="619"/>
      <c r="N37" s="619"/>
      <c r="O37" s="619"/>
      <c r="P37" s="619"/>
      <c r="Q37" s="620"/>
      <c r="R37" s="621">
        <v>312700</v>
      </c>
      <c r="S37" s="622"/>
      <c r="T37" s="622"/>
      <c r="U37" s="622"/>
      <c r="V37" s="622"/>
      <c r="W37" s="622"/>
      <c r="X37" s="622"/>
      <c r="Y37" s="623"/>
      <c r="Z37" s="624">
        <v>2.2999999999999998</v>
      </c>
      <c r="AA37" s="624"/>
      <c r="AB37" s="624"/>
      <c r="AC37" s="624"/>
      <c r="AD37" s="625" t="s">
        <v>124</v>
      </c>
      <c r="AE37" s="625"/>
      <c r="AF37" s="625"/>
      <c r="AG37" s="625"/>
      <c r="AH37" s="625"/>
      <c r="AI37" s="625"/>
      <c r="AJ37" s="625"/>
      <c r="AK37" s="625"/>
      <c r="AL37" s="626" t="s">
        <v>230</v>
      </c>
      <c r="AM37" s="627"/>
      <c r="AN37" s="627"/>
      <c r="AO37" s="628"/>
      <c r="AQ37" s="698" t="s">
        <v>331</v>
      </c>
      <c r="AR37" s="699"/>
      <c r="AS37" s="699"/>
      <c r="AT37" s="699"/>
      <c r="AU37" s="699"/>
      <c r="AV37" s="699"/>
      <c r="AW37" s="699"/>
      <c r="AX37" s="699"/>
      <c r="AY37" s="700"/>
      <c r="AZ37" s="621">
        <v>391500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1696</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50146</v>
      </c>
      <c r="CS37" s="657"/>
      <c r="CT37" s="657"/>
      <c r="CU37" s="657"/>
      <c r="CV37" s="657"/>
      <c r="CW37" s="657"/>
      <c r="CX37" s="657"/>
      <c r="CY37" s="658"/>
      <c r="CZ37" s="626">
        <v>0.4</v>
      </c>
      <c r="DA37" s="654"/>
      <c r="DB37" s="654"/>
      <c r="DC37" s="659"/>
      <c r="DD37" s="630">
        <v>50146</v>
      </c>
      <c r="DE37" s="657"/>
      <c r="DF37" s="657"/>
      <c r="DG37" s="657"/>
      <c r="DH37" s="657"/>
      <c r="DI37" s="657"/>
      <c r="DJ37" s="657"/>
      <c r="DK37" s="658"/>
      <c r="DL37" s="630">
        <v>50146</v>
      </c>
      <c r="DM37" s="657"/>
      <c r="DN37" s="657"/>
      <c r="DO37" s="657"/>
      <c r="DP37" s="657"/>
      <c r="DQ37" s="657"/>
      <c r="DR37" s="657"/>
      <c r="DS37" s="657"/>
      <c r="DT37" s="657"/>
      <c r="DU37" s="657"/>
      <c r="DV37" s="658"/>
      <c r="DW37" s="626">
        <v>0.6</v>
      </c>
      <c r="DX37" s="654"/>
      <c r="DY37" s="654"/>
      <c r="DZ37" s="654"/>
      <c r="EA37" s="654"/>
      <c r="EB37" s="654"/>
      <c r="EC37" s="655"/>
    </row>
    <row r="38" spans="2:133" ht="11.25" customHeight="1" x14ac:dyDescent="0.15">
      <c r="B38" s="666" t="s">
        <v>334</v>
      </c>
      <c r="C38" s="667"/>
      <c r="D38" s="667"/>
      <c r="E38" s="667"/>
      <c r="F38" s="667"/>
      <c r="G38" s="667"/>
      <c r="H38" s="667"/>
      <c r="I38" s="667"/>
      <c r="J38" s="667"/>
      <c r="K38" s="667"/>
      <c r="L38" s="667"/>
      <c r="M38" s="667"/>
      <c r="N38" s="667"/>
      <c r="O38" s="667"/>
      <c r="P38" s="667"/>
      <c r="Q38" s="668"/>
      <c r="R38" s="701">
        <v>13556515</v>
      </c>
      <c r="S38" s="702"/>
      <c r="T38" s="702"/>
      <c r="U38" s="702"/>
      <c r="V38" s="702"/>
      <c r="W38" s="702"/>
      <c r="X38" s="702"/>
      <c r="Y38" s="703"/>
      <c r="Z38" s="704">
        <v>100</v>
      </c>
      <c r="AA38" s="704"/>
      <c r="AB38" s="704"/>
      <c r="AC38" s="704"/>
      <c r="AD38" s="705">
        <v>8054860</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21334</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2544</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1767235</v>
      </c>
      <c r="CS38" s="622"/>
      <c r="CT38" s="622"/>
      <c r="CU38" s="622"/>
      <c r="CV38" s="622"/>
      <c r="CW38" s="622"/>
      <c r="CX38" s="622"/>
      <c r="CY38" s="623"/>
      <c r="CZ38" s="626">
        <v>13.5</v>
      </c>
      <c r="DA38" s="654"/>
      <c r="DB38" s="654"/>
      <c r="DC38" s="659"/>
      <c r="DD38" s="630">
        <v>1673667</v>
      </c>
      <c r="DE38" s="622"/>
      <c r="DF38" s="622"/>
      <c r="DG38" s="622"/>
      <c r="DH38" s="622"/>
      <c r="DI38" s="622"/>
      <c r="DJ38" s="622"/>
      <c r="DK38" s="623"/>
      <c r="DL38" s="630">
        <v>1438812</v>
      </c>
      <c r="DM38" s="622"/>
      <c r="DN38" s="622"/>
      <c r="DO38" s="622"/>
      <c r="DP38" s="622"/>
      <c r="DQ38" s="622"/>
      <c r="DR38" s="622"/>
      <c r="DS38" s="622"/>
      <c r="DT38" s="622"/>
      <c r="DU38" s="622"/>
      <c r="DV38" s="623"/>
      <c r="DW38" s="626">
        <v>17.2</v>
      </c>
      <c r="DX38" s="654"/>
      <c r="DY38" s="654"/>
      <c r="DZ38" s="654"/>
      <c r="EA38" s="654"/>
      <c r="EB38" s="654"/>
      <c r="EC38" s="655"/>
    </row>
    <row r="39" spans="2:133" ht="11.25" customHeight="1" x14ac:dyDescent="0.15">
      <c r="AQ39" s="698" t="s">
        <v>338</v>
      </c>
      <c r="AR39" s="699"/>
      <c r="AS39" s="699"/>
      <c r="AT39" s="699"/>
      <c r="AU39" s="699"/>
      <c r="AV39" s="699"/>
      <c r="AW39" s="699"/>
      <c r="AX39" s="699"/>
      <c r="AY39" s="700"/>
      <c r="AZ39" s="621">
        <v>9722</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78</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261207</v>
      </c>
      <c r="CS39" s="657"/>
      <c r="CT39" s="657"/>
      <c r="CU39" s="657"/>
      <c r="CV39" s="657"/>
      <c r="CW39" s="657"/>
      <c r="CX39" s="657"/>
      <c r="CY39" s="658"/>
      <c r="CZ39" s="626">
        <v>2</v>
      </c>
      <c r="DA39" s="654"/>
      <c r="DB39" s="654"/>
      <c r="DC39" s="659"/>
      <c r="DD39" s="630">
        <v>30508</v>
      </c>
      <c r="DE39" s="657"/>
      <c r="DF39" s="657"/>
      <c r="DG39" s="657"/>
      <c r="DH39" s="657"/>
      <c r="DI39" s="657"/>
      <c r="DJ39" s="657"/>
      <c r="DK39" s="658"/>
      <c r="DL39" s="630" t="s">
        <v>124</v>
      </c>
      <c r="DM39" s="657"/>
      <c r="DN39" s="657"/>
      <c r="DO39" s="657"/>
      <c r="DP39" s="657"/>
      <c r="DQ39" s="657"/>
      <c r="DR39" s="657"/>
      <c r="DS39" s="657"/>
      <c r="DT39" s="657"/>
      <c r="DU39" s="657"/>
      <c r="DV39" s="658"/>
      <c r="DW39" s="626" t="s">
        <v>124</v>
      </c>
      <c r="DX39" s="654"/>
      <c r="DY39" s="654"/>
      <c r="DZ39" s="654"/>
      <c r="EA39" s="654"/>
      <c r="EB39" s="654"/>
      <c r="EC39" s="655"/>
    </row>
    <row r="40" spans="2:133" ht="11.25" customHeight="1" x14ac:dyDescent="0.15">
      <c r="AQ40" s="698" t="s">
        <v>342</v>
      </c>
      <c r="AR40" s="699"/>
      <c r="AS40" s="699"/>
      <c r="AT40" s="699"/>
      <c r="AU40" s="699"/>
      <c r="AV40" s="699"/>
      <c r="AW40" s="699"/>
      <c r="AX40" s="699"/>
      <c r="AY40" s="700"/>
      <c r="AZ40" s="621">
        <v>124442</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101</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105360</v>
      </c>
      <c r="CS40" s="622"/>
      <c r="CT40" s="622"/>
      <c r="CU40" s="622"/>
      <c r="CV40" s="622"/>
      <c r="CW40" s="622"/>
      <c r="CX40" s="622"/>
      <c r="CY40" s="623"/>
      <c r="CZ40" s="626">
        <v>0.8</v>
      </c>
      <c r="DA40" s="654"/>
      <c r="DB40" s="654"/>
      <c r="DC40" s="659"/>
      <c r="DD40" s="630">
        <v>50200</v>
      </c>
      <c r="DE40" s="622"/>
      <c r="DF40" s="622"/>
      <c r="DG40" s="622"/>
      <c r="DH40" s="622"/>
      <c r="DI40" s="622"/>
      <c r="DJ40" s="622"/>
      <c r="DK40" s="623"/>
      <c r="DL40" s="630" t="s">
        <v>124</v>
      </c>
      <c r="DM40" s="622"/>
      <c r="DN40" s="622"/>
      <c r="DO40" s="622"/>
      <c r="DP40" s="622"/>
      <c r="DQ40" s="622"/>
      <c r="DR40" s="622"/>
      <c r="DS40" s="622"/>
      <c r="DT40" s="622"/>
      <c r="DU40" s="622"/>
      <c r="DV40" s="623"/>
      <c r="DW40" s="626" t="s">
        <v>124</v>
      </c>
      <c r="DX40" s="654"/>
      <c r="DY40" s="654"/>
      <c r="DZ40" s="654"/>
      <c r="EA40" s="654"/>
      <c r="EB40" s="654"/>
      <c r="EC40" s="655"/>
    </row>
    <row r="41" spans="2:133" ht="11.25" customHeight="1" x14ac:dyDescent="0.15">
      <c r="AQ41" s="708" t="s">
        <v>345</v>
      </c>
      <c r="AR41" s="709"/>
      <c r="AS41" s="709"/>
      <c r="AT41" s="709"/>
      <c r="AU41" s="709"/>
      <c r="AV41" s="709"/>
      <c r="AW41" s="709"/>
      <c r="AX41" s="709"/>
      <c r="AY41" s="710"/>
      <c r="AZ41" s="701">
        <v>648971</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399</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124</v>
      </c>
      <c r="DA41" s="654"/>
      <c r="DB41" s="654"/>
      <c r="DC41" s="659"/>
      <c r="DD41" s="630" t="s">
        <v>124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1856557</v>
      </c>
      <c r="CS42" s="622"/>
      <c r="CT42" s="622"/>
      <c r="CU42" s="622"/>
      <c r="CV42" s="622"/>
      <c r="CW42" s="622"/>
      <c r="CX42" s="622"/>
      <c r="CY42" s="623"/>
      <c r="CZ42" s="626">
        <v>14.2</v>
      </c>
      <c r="DA42" s="627"/>
      <c r="DB42" s="627"/>
      <c r="DC42" s="722"/>
      <c r="DD42" s="630">
        <v>381070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14079</v>
      </c>
      <c r="CS43" s="657"/>
      <c r="CT43" s="657"/>
      <c r="CU43" s="657"/>
      <c r="CV43" s="657"/>
      <c r="CW43" s="657"/>
      <c r="CX43" s="657"/>
      <c r="CY43" s="658"/>
      <c r="CZ43" s="626">
        <v>0.1</v>
      </c>
      <c r="DA43" s="654"/>
      <c r="DB43" s="654"/>
      <c r="DC43" s="659"/>
      <c r="DD43" s="630">
        <v>14079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1801455</v>
      </c>
      <c r="CS44" s="622"/>
      <c r="CT44" s="622"/>
      <c r="CU44" s="622"/>
      <c r="CV44" s="622"/>
      <c r="CW44" s="622"/>
      <c r="CX44" s="622"/>
      <c r="CY44" s="623"/>
      <c r="CZ44" s="626">
        <v>13.8</v>
      </c>
      <c r="DA44" s="627"/>
      <c r="DB44" s="627"/>
      <c r="DC44" s="722"/>
      <c r="DD44" s="630">
        <v>347676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595481</v>
      </c>
      <c r="CS45" s="657"/>
      <c r="CT45" s="657"/>
      <c r="CU45" s="657"/>
      <c r="CV45" s="657"/>
      <c r="CW45" s="657"/>
      <c r="CX45" s="657"/>
      <c r="CY45" s="658"/>
      <c r="CZ45" s="626">
        <v>4.5999999999999996</v>
      </c>
      <c r="DA45" s="654"/>
      <c r="DB45" s="654"/>
      <c r="DC45" s="659"/>
      <c r="DD45" s="630">
        <v>51143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1178983</v>
      </c>
      <c r="CS46" s="622"/>
      <c r="CT46" s="622"/>
      <c r="CU46" s="622"/>
      <c r="CV46" s="622"/>
      <c r="CW46" s="622"/>
      <c r="CX46" s="622"/>
      <c r="CY46" s="623"/>
      <c r="CZ46" s="626">
        <v>9</v>
      </c>
      <c r="DA46" s="627"/>
      <c r="DB46" s="627"/>
      <c r="DC46" s="722"/>
      <c r="DD46" s="630">
        <v>296367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55102</v>
      </c>
      <c r="CS47" s="657"/>
      <c r="CT47" s="657"/>
      <c r="CU47" s="657"/>
      <c r="CV47" s="657"/>
      <c r="CW47" s="657"/>
      <c r="CX47" s="657"/>
      <c r="CY47" s="658"/>
      <c r="CZ47" s="626">
        <v>0.4</v>
      </c>
      <c r="DA47" s="654"/>
      <c r="DB47" s="654"/>
      <c r="DC47" s="659"/>
      <c r="DD47" s="630">
        <v>33394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230</v>
      </c>
      <c r="CS48" s="622"/>
      <c r="CT48" s="622"/>
      <c r="CU48" s="622"/>
      <c r="CV48" s="622"/>
      <c r="CW48" s="622"/>
      <c r="CX48" s="622"/>
      <c r="CY48" s="623"/>
      <c r="CZ48" s="626" t="s">
        <v>124</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13070871</v>
      </c>
      <c r="CS49" s="691"/>
      <c r="CT49" s="691"/>
      <c r="CU49" s="691"/>
      <c r="CV49" s="691"/>
      <c r="CW49" s="691"/>
      <c r="CX49" s="691"/>
      <c r="CY49" s="723"/>
      <c r="CZ49" s="706">
        <v>100</v>
      </c>
      <c r="DA49" s="724"/>
      <c r="DB49" s="724"/>
      <c r="DC49" s="725"/>
      <c r="DD49" s="726">
        <v>9996992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2zd25bZHzWE8ClBxqzUncpuCq3nz0uEe/ybOp95LYJMgunygoLLK8i0A3KCxbF3jftpkll7Vc9O4dBRJP5y8kw==" saltValue="2DNVjFmNXMmzFMdnGo2S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14058</v>
      </c>
      <c r="R7" s="757"/>
      <c r="S7" s="757"/>
      <c r="T7" s="757"/>
      <c r="U7" s="757"/>
      <c r="V7" s="757">
        <v>13574</v>
      </c>
      <c r="W7" s="757"/>
      <c r="X7" s="757"/>
      <c r="Y7" s="757"/>
      <c r="Z7" s="757"/>
      <c r="AA7" s="757">
        <v>484</v>
      </c>
      <c r="AB7" s="757"/>
      <c r="AC7" s="757"/>
      <c r="AD7" s="757"/>
      <c r="AE7" s="758"/>
      <c r="AF7" s="759">
        <v>424</v>
      </c>
      <c r="AG7" s="760"/>
      <c r="AH7" s="760"/>
      <c r="AI7" s="760"/>
      <c r="AJ7" s="761"/>
      <c r="AK7" s="799">
        <v>2</v>
      </c>
      <c r="AL7" s="800"/>
      <c r="AM7" s="800"/>
      <c r="AN7" s="800"/>
      <c r="AO7" s="800"/>
      <c r="AP7" s="800">
        <v>17061</v>
      </c>
      <c r="AQ7" s="800"/>
      <c r="AR7" s="800"/>
      <c r="AS7" s="800"/>
      <c r="AT7" s="800"/>
      <c r="AU7" s="801"/>
      <c r="AV7" s="801"/>
      <c r="AW7" s="801"/>
      <c r="AX7" s="801"/>
      <c r="AY7" s="802"/>
      <c r="AZ7" s="232"/>
      <c r="BA7" s="232"/>
      <c r="BB7" s="232"/>
      <c r="BC7" s="232"/>
      <c r="BD7" s="232"/>
      <c r="BE7" s="233"/>
      <c r="BF7" s="233"/>
      <c r="BG7" s="233"/>
      <c r="BH7" s="233"/>
      <c r="BI7" s="233"/>
      <c r="BJ7" s="233"/>
      <c r="BK7" s="233"/>
      <c r="BL7" s="233"/>
      <c r="BM7" s="233"/>
      <c r="BN7" s="233"/>
      <c r="BO7" s="233"/>
      <c r="BP7" s="233"/>
      <c r="BQ7" s="239">
        <v>1</v>
      </c>
      <c r="BR7" s="240"/>
      <c r="BS7" s="803" t="s">
        <v>578</v>
      </c>
      <c r="BT7" s="804"/>
      <c r="BU7" s="804"/>
      <c r="BV7" s="804"/>
      <c r="BW7" s="804"/>
      <c r="BX7" s="804"/>
      <c r="BY7" s="804"/>
      <c r="BZ7" s="804"/>
      <c r="CA7" s="804"/>
      <c r="CB7" s="804"/>
      <c r="CC7" s="804"/>
      <c r="CD7" s="804"/>
      <c r="CE7" s="804"/>
      <c r="CF7" s="804"/>
      <c r="CG7" s="805"/>
      <c r="CH7" s="793">
        <v>-18</v>
      </c>
      <c r="CI7" s="794"/>
      <c r="CJ7" s="794"/>
      <c r="CK7" s="794"/>
      <c r="CL7" s="795"/>
      <c r="CM7" s="793">
        <v>-24</v>
      </c>
      <c r="CN7" s="794"/>
      <c r="CO7" s="794"/>
      <c r="CP7" s="794"/>
      <c r="CQ7" s="795"/>
      <c r="CR7" s="793">
        <v>98</v>
      </c>
      <c r="CS7" s="794"/>
      <c r="CT7" s="794"/>
      <c r="CU7" s="794"/>
      <c r="CV7" s="795"/>
      <c r="CW7" s="793" t="s">
        <v>583</v>
      </c>
      <c r="CX7" s="794"/>
      <c r="CY7" s="794"/>
      <c r="CZ7" s="794"/>
      <c r="DA7" s="795"/>
      <c r="DB7" s="793" t="s">
        <v>585</v>
      </c>
      <c r="DC7" s="794"/>
      <c r="DD7" s="794"/>
      <c r="DE7" s="794"/>
      <c r="DF7" s="795"/>
      <c r="DG7" s="796" t="s">
        <v>586</v>
      </c>
      <c r="DH7" s="797"/>
      <c r="DI7" s="797"/>
      <c r="DJ7" s="797"/>
      <c r="DK7" s="798"/>
      <c r="DL7" s="796" t="s">
        <v>586</v>
      </c>
      <c r="DM7" s="797"/>
      <c r="DN7" s="797"/>
      <c r="DO7" s="797"/>
      <c r="DP7" s="798"/>
      <c r="DQ7" s="796" t="s">
        <v>586</v>
      </c>
      <c r="DR7" s="797"/>
      <c r="DS7" s="797"/>
      <c r="DT7" s="797"/>
      <c r="DU7" s="798"/>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203</v>
      </c>
      <c r="R8" s="781"/>
      <c r="S8" s="781"/>
      <c r="T8" s="781"/>
      <c r="U8" s="781"/>
      <c r="V8" s="781">
        <v>202</v>
      </c>
      <c r="W8" s="781"/>
      <c r="X8" s="781"/>
      <c r="Y8" s="781"/>
      <c r="Z8" s="781"/>
      <c r="AA8" s="781">
        <v>2</v>
      </c>
      <c r="AB8" s="781"/>
      <c r="AC8" s="781"/>
      <c r="AD8" s="781"/>
      <c r="AE8" s="782"/>
      <c r="AF8" s="783">
        <v>2</v>
      </c>
      <c r="AG8" s="784"/>
      <c r="AH8" s="784"/>
      <c r="AI8" s="784"/>
      <c r="AJ8" s="785"/>
      <c r="AK8" s="786">
        <v>90</v>
      </c>
      <c r="AL8" s="787"/>
      <c r="AM8" s="787"/>
      <c r="AN8" s="787"/>
      <c r="AO8" s="787"/>
      <c r="AP8" s="787">
        <v>32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579</v>
      </c>
      <c r="BT8" s="791"/>
      <c r="BU8" s="791"/>
      <c r="BV8" s="791"/>
      <c r="BW8" s="791"/>
      <c r="BX8" s="791"/>
      <c r="BY8" s="791"/>
      <c r="BZ8" s="791"/>
      <c r="CA8" s="791"/>
      <c r="CB8" s="791"/>
      <c r="CC8" s="791"/>
      <c r="CD8" s="791"/>
      <c r="CE8" s="791"/>
      <c r="CF8" s="791"/>
      <c r="CG8" s="792"/>
      <c r="CH8" s="796">
        <v>4</v>
      </c>
      <c r="CI8" s="797"/>
      <c r="CJ8" s="797"/>
      <c r="CK8" s="797"/>
      <c r="CL8" s="798"/>
      <c r="CM8" s="796">
        <v>130</v>
      </c>
      <c r="CN8" s="797"/>
      <c r="CO8" s="797"/>
      <c r="CP8" s="797"/>
      <c r="CQ8" s="798"/>
      <c r="CR8" s="796">
        <v>50</v>
      </c>
      <c r="CS8" s="797"/>
      <c r="CT8" s="797"/>
      <c r="CU8" s="797"/>
      <c r="CV8" s="798"/>
      <c r="CW8" s="796">
        <v>3</v>
      </c>
      <c r="CX8" s="797"/>
      <c r="CY8" s="797"/>
      <c r="CZ8" s="797"/>
      <c r="DA8" s="798"/>
      <c r="DB8" s="796" t="s">
        <v>586</v>
      </c>
      <c r="DC8" s="797"/>
      <c r="DD8" s="797"/>
      <c r="DE8" s="797"/>
      <c r="DF8" s="798"/>
      <c r="DG8" s="796" t="s">
        <v>586</v>
      </c>
      <c r="DH8" s="797"/>
      <c r="DI8" s="797"/>
      <c r="DJ8" s="797"/>
      <c r="DK8" s="798"/>
      <c r="DL8" s="796" t="s">
        <v>586</v>
      </c>
      <c r="DM8" s="797"/>
      <c r="DN8" s="797"/>
      <c r="DO8" s="797"/>
      <c r="DP8" s="798"/>
      <c r="DQ8" s="796" t="s">
        <v>586</v>
      </c>
      <c r="DR8" s="797"/>
      <c r="DS8" s="797"/>
      <c r="DT8" s="797"/>
      <c r="DU8" s="798"/>
      <c r="DV8" s="806"/>
      <c r="DW8" s="807"/>
      <c r="DX8" s="807"/>
      <c r="DY8" s="807"/>
      <c r="DZ8" s="808"/>
      <c r="EA8" s="234"/>
    </row>
    <row r="9" spans="1:131" s="235" customFormat="1" ht="26.25" customHeight="1" x14ac:dyDescent="0.15">
      <c r="A9" s="241">
        <v>3</v>
      </c>
      <c r="B9" s="777" t="s">
        <v>383</v>
      </c>
      <c r="C9" s="778"/>
      <c r="D9" s="778"/>
      <c r="E9" s="778"/>
      <c r="F9" s="778"/>
      <c r="G9" s="778"/>
      <c r="H9" s="778"/>
      <c r="I9" s="778"/>
      <c r="J9" s="778"/>
      <c r="K9" s="778"/>
      <c r="L9" s="778"/>
      <c r="M9" s="778"/>
      <c r="N9" s="778"/>
      <c r="O9" s="778"/>
      <c r="P9" s="779"/>
      <c r="Q9" s="780">
        <v>68</v>
      </c>
      <c r="R9" s="781"/>
      <c r="S9" s="781"/>
      <c r="T9" s="781"/>
      <c r="U9" s="781"/>
      <c r="V9" s="781">
        <v>68</v>
      </c>
      <c r="W9" s="781"/>
      <c r="X9" s="781"/>
      <c r="Y9" s="781"/>
      <c r="Z9" s="781"/>
      <c r="AA9" s="781">
        <v>0</v>
      </c>
      <c r="AB9" s="781"/>
      <c r="AC9" s="781"/>
      <c r="AD9" s="781"/>
      <c r="AE9" s="782"/>
      <c r="AF9" s="783">
        <v>0</v>
      </c>
      <c r="AG9" s="784"/>
      <c r="AH9" s="784"/>
      <c r="AI9" s="784"/>
      <c r="AJ9" s="785"/>
      <c r="AK9" s="786">
        <v>38</v>
      </c>
      <c r="AL9" s="787"/>
      <c r="AM9" s="787"/>
      <c r="AN9" s="787"/>
      <c r="AO9" s="787"/>
      <c r="AP9" s="787">
        <v>5</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580</v>
      </c>
      <c r="BT9" s="791"/>
      <c r="BU9" s="791"/>
      <c r="BV9" s="791"/>
      <c r="BW9" s="791"/>
      <c r="BX9" s="791"/>
      <c r="BY9" s="791"/>
      <c r="BZ9" s="791"/>
      <c r="CA9" s="791"/>
      <c r="CB9" s="791"/>
      <c r="CC9" s="791"/>
      <c r="CD9" s="791"/>
      <c r="CE9" s="791"/>
      <c r="CF9" s="791"/>
      <c r="CG9" s="792"/>
      <c r="CH9" s="796">
        <v>-9</v>
      </c>
      <c r="CI9" s="797"/>
      <c r="CJ9" s="797"/>
      <c r="CK9" s="797"/>
      <c r="CL9" s="798"/>
      <c r="CM9" s="796">
        <v>2</v>
      </c>
      <c r="CN9" s="797"/>
      <c r="CO9" s="797"/>
      <c r="CP9" s="797"/>
      <c r="CQ9" s="798"/>
      <c r="CR9" s="796">
        <v>97</v>
      </c>
      <c r="CS9" s="797"/>
      <c r="CT9" s="797"/>
      <c r="CU9" s="797"/>
      <c r="CV9" s="798"/>
      <c r="CW9" s="796" t="s">
        <v>584</v>
      </c>
      <c r="CX9" s="797"/>
      <c r="CY9" s="797"/>
      <c r="CZ9" s="797"/>
      <c r="DA9" s="798"/>
      <c r="DB9" s="796" t="s">
        <v>586</v>
      </c>
      <c r="DC9" s="797"/>
      <c r="DD9" s="797"/>
      <c r="DE9" s="797"/>
      <c r="DF9" s="798"/>
      <c r="DG9" s="796" t="s">
        <v>586</v>
      </c>
      <c r="DH9" s="797"/>
      <c r="DI9" s="797"/>
      <c r="DJ9" s="797"/>
      <c r="DK9" s="798"/>
      <c r="DL9" s="796" t="s">
        <v>586</v>
      </c>
      <c r="DM9" s="797"/>
      <c r="DN9" s="797"/>
      <c r="DO9" s="797"/>
      <c r="DP9" s="798"/>
      <c r="DQ9" s="796" t="s">
        <v>586</v>
      </c>
      <c r="DR9" s="797"/>
      <c r="DS9" s="797"/>
      <c r="DT9" s="797"/>
      <c r="DU9" s="798"/>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581</v>
      </c>
      <c r="BT10" s="791"/>
      <c r="BU10" s="791"/>
      <c r="BV10" s="791"/>
      <c r="BW10" s="791"/>
      <c r="BX10" s="791"/>
      <c r="BY10" s="791"/>
      <c r="BZ10" s="791"/>
      <c r="CA10" s="791"/>
      <c r="CB10" s="791"/>
      <c r="CC10" s="791"/>
      <c r="CD10" s="791"/>
      <c r="CE10" s="791"/>
      <c r="CF10" s="791"/>
      <c r="CG10" s="792"/>
      <c r="CH10" s="796">
        <v>8</v>
      </c>
      <c r="CI10" s="797"/>
      <c r="CJ10" s="797"/>
      <c r="CK10" s="797"/>
      <c r="CL10" s="798"/>
      <c r="CM10" s="796">
        <v>31</v>
      </c>
      <c r="CN10" s="797"/>
      <c r="CO10" s="797"/>
      <c r="CP10" s="797"/>
      <c r="CQ10" s="798"/>
      <c r="CR10" s="796">
        <v>50</v>
      </c>
      <c r="CS10" s="797"/>
      <c r="CT10" s="797"/>
      <c r="CU10" s="797"/>
      <c r="CV10" s="798"/>
      <c r="CW10" s="796">
        <v>3</v>
      </c>
      <c r="CX10" s="797"/>
      <c r="CY10" s="797"/>
      <c r="CZ10" s="797"/>
      <c r="DA10" s="798"/>
      <c r="DB10" s="796" t="s">
        <v>586</v>
      </c>
      <c r="DC10" s="797"/>
      <c r="DD10" s="797"/>
      <c r="DE10" s="797"/>
      <c r="DF10" s="798"/>
      <c r="DG10" s="796" t="s">
        <v>586</v>
      </c>
      <c r="DH10" s="797"/>
      <c r="DI10" s="797"/>
      <c r="DJ10" s="797"/>
      <c r="DK10" s="798"/>
      <c r="DL10" s="796" t="s">
        <v>586</v>
      </c>
      <c r="DM10" s="797"/>
      <c r="DN10" s="797"/>
      <c r="DO10" s="797"/>
      <c r="DP10" s="798"/>
      <c r="DQ10" s="796" t="s">
        <v>586</v>
      </c>
      <c r="DR10" s="797"/>
      <c r="DS10" s="797"/>
      <c r="DT10" s="797"/>
      <c r="DU10" s="798"/>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t="s">
        <v>594</v>
      </c>
      <c r="BS11" s="790" t="s">
        <v>582</v>
      </c>
      <c r="BT11" s="791"/>
      <c r="BU11" s="791"/>
      <c r="BV11" s="791"/>
      <c r="BW11" s="791"/>
      <c r="BX11" s="791"/>
      <c r="BY11" s="791"/>
      <c r="BZ11" s="791"/>
      <c r="CA11" s="791"/>
      <c r="CB11" s="791"/>
      <c r="CC11" s="791"/>
      <c r="CD11" s="791"/>
      <c r="CE11" s="791"/>
      <c r="CF11" s="791"/>
      <c r="CG11" s="792"/>
      <c r="CH11" s="796">
        <v>1</v>
      </c>
      <c r="CI11" s="797"/>
      <c r="CJ11" s="797"/>
      <c r="CK11" s="797"/>
      <c r="CL11" s="798"/>
      <c r="CM11" s="796">
        <v>-327</v>
      </c>
      <c r="CN11" s="797"/>
      <c r="CO11" s="797"/>
      <c r="CP11" s="797"/>
      <c r="CQ11" s="798"/>
      <c r="CR11" s="796">
        <v>10</v>
      </c>
      <c r="CS11" s="797"/>
      <c r="CT11" s="797"/>
      <c r="CU11" s="797"/>
      <c r="CV11" s="798"/>
      <c r="CW11" s="796" t="s">
        <v>583</v>
      </c>
      <c r="CX11" s="797"/>
      <c r="CY11" s="797"/>
      <c r="CZ11" s="797"/>
      <c r="DA11" s="798"/>
      <c r="DB11" s="796">
        <v>107</v>
      </c>
      <c r="DC11" s="797"/>
      <c r="DD11" s="797"/>
      <c r="DE11" s="797"/>
      <c r="DF11" s="798"/>
      <c r="DG11" s="796" t="s">
        <v>586</v>
      </c>
      <c r="DH11" s="797"/>
      <c r="DI11" s="797"/>
      <c r="DJ11" s="797"/>
      <c r="DK11" s="798"/>
      <c r="DL11" s="796">
        <v>145</v>
      </c>
      <c r="DM11" s="797"/>
      <c r="DN11" s="797"/>
      <c r="DO11" s="797"/>
      <c r="DP11" s="798"/>
      <c r="DQ11" s="796">
        <v>15</v>
      </c>
      <c r="DR11" s="797"/>
      <c r="DS11" s="797"/>
      <c r="DT11" s="797"/>
      <c r="DU11" s="798"/>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13557</v>
      </c>
      <c r="R23" s="816"/>
      <c r="S23" s="816"/>
      <c r="T23" s="816"/>
      <c r="U23" s="816"/>
      <c r="V23" s="816">
        <v>13071</v>
      </c>
      <c r="W23" s="816"/>
      <c r="X23" s="816"/>
      <c r="Y23" s="816"/>
      <c r="Z23" s="816"/>
      <c r="AA23" s="816">
        <v>486</v>
      </c>
      <c r="AB23" s="816"/>
      <c r="AC23" s="816"/>
      <c r="AD23" s="816"/>
      <c r="AE23" s="817"/>
      <c r="AF23" s="818">
        <v>426</v>
      </c>
      <c r="AG23" s="816"/>
      <c r="AH23" s="816"/>
      <c r="AI23" s="816"/>
      <c r="AJ23" s="819"/>
      <c r="AK23" s="820"/>
      <c r="AL23" s="821"/>
      <c r="AM23" s="821"/>
      <c r="AN23" s="821"/>
      <c r="AO23" s="821"/>
      <c r="AP23" s="816">
        <v>17098</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1721</v>
      </c>
      <c r="R28" s="845"/>
      <c r="S28" s="845"/>
      <c r="T28" s="845"/>
      <c r="U28" s="845"/>
      <c r="V28" s="845">
        <v>1617</v>
      </c>
      <c r="W28" s="845"/>
      <c r="X28" s="845"/>
      <c r="Y28" s="845"/>
      <c r="Z28" s="845"/>
      <c r="AA28" s="845">
        <v>104</v>
      </c>
      <c r="AB28" s="845"/>
      <c r="AC28" s="845"/>
      <c r="AD28" s="845"/>
      <c r="AE28" s="846"/>
      <c r="AF28" s="847">
        <v>104</v>
      </c>
      <c r="AG28" s="845"/>
      <c r="AH28" s="845"/>
      <c r="AI28" s="845"/>
      <c r="AJ28" s="848"/>
      <c r="AK28" s="849">
        <v>124</v>
      </c>
      <c r="AL28" s="840"/>
      <c r="AM28" s="840"/>
      <c r="AN28" s="840"/>
      <c r="AO28" s="840"/>
      <c r="AP28" s="840" t="s">
        <v>587</v>
      </c>
      <c r="AQ28" s="840"/>
      <c r="AR28" s="840"/>
      <c r="AS28" s="840"/>
      <c r="AT28" s="840"/>
      <c r="AU28" s="840" t="s">
        <v>590</v>
      </c>
      <c r="AV28" s="840"/>
      <c r="AW28" s="840"/>
      <c r="AX28" s="840"/>
      <c r="AY28" s="840"/>
      <c r="AZ28" s="841" t="s">
        <v>583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175</v>
      </c>
      <c r="R29" s="781"/>
      <c r="S29" s="781"/>
      <c r="T29" s="781"/>
      <c r="U29" s="781"/>
      <c r="V29" s="781">
        <v>174</v>
      </c>
      <c r="W29" s="781"/>
      <c r="X29" s="781"/>
      <c r="Y29" s="781"/>
      <c r="Z29" s="781"/>
      <c r="AA29" s="781">
        <v>0</v>
      </c>
      <c r="AB29" s="781"/>
      <c r="AC29" s="781"/>
      <c r="AD29" s="781"/>
      <c r="AE29" s="782"/>
      <c r="AF29" s="783">
        <v>0</v>
      </c>
      <c r="AG29" s="784"/>
      <c r="AH29" s="784"/>
      <c r="AI29" s="784"/>
      <c r="AJ29" s="785"/>
      <c r="AK29" s="852">
        <v>79</v>
      </c>
      <c r="AL29" s="853"/>
      <c r="AM29" s="853"/>
      <c r="AN29" s="853"/>
      <c r="AO29" s="853"/>
      <c r="AP29" s="853" t="s">
        <v>588</v>
      </c>
      <c r="AQ29" s="853"/>
      <c r="AR29" s="853"/>
      <c r="AS29" s="853"/>
      <c r="AT29" s="853"/>
      <c r="AU29" s="853" t="s">
        <v>590</v>
      </c>
      <c r="AV29" s="853"/>
      <c r="AW29" s="853"/>
      <c r="AX29" s="853"/>
      <c r="AY29" s="853"/>
      <c r="AZ29" s="854" t="s">
        <v>583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2215</v>
      </c>
      <c r="R30" s="781"/>
      <c r="S30" s="781"/>
      <c r="T30" s="781"/>
      <c r="U30" s="781"/>
      <c r="V30" s="781">
        <v>2176</v>
      </c>
      <c r="W30" s="781"/>
      <c r="X30" s="781"/>
      <c r="Y30" s="781"/>
      <c r="Z30" s="781"/>
      <c r="AA30" s="781">
        <v>39</v>
      </c>
      <c r="AB30" s="781"/>
      <c r="AC30" s="781"/>
      <c r="AD30" s="781"/>
      <c r="AE30" s="782"/>
      <c r="AF30" s="783">
        <v>39</v>
      </c>
      <c r="AG30" s="784"/>
      <c r="AH30" s="784"/>
      <c r="AI30" s="784"/>
      <c r="AJ30" s="785"/>
      <c r="AK30" s="852">
        <v>363</v>
      </c>
      <c r="AL30" s="853"/>
      <c r="AM30" s="853"/>
      <c r="AN30" s="853"/>
      <c r="AO30" s="853"/>
      <c r="AP30" s="853" t="s">
        <v>583</v>
      </c>
      <c r="AQ30" s="853"/>
      <c r="AR30" s="853"/>
      <c r="AS30" s="853"/>
      <c r="AT30" s="853"/>
      <c r="AU30" s="853" t="s">
        <v>583</v>
      </c>
      <c r="AV30" s="853"/>
      <c r="AW30" s="853"/>
      <c r="AX30" s="853"/>
      <c r="AY30" s="853"/>
      <c r="AZ30" s="854" t="s">
        <v>583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47</v>
      </c>
      <c r="R31" s="781"/>
      <c r="S31" s="781"/>
      <c r="T31" s="781"/>
      <c r="U31" s="781"/>
      <c r="V31" s="781">
        <v>42</v>
      </c>
      <c r="W31" s="781"/>
      <c r="X31" s="781"/>
      <c r="Y31" s="781"/>
      <c r="Z31" s="781"/>
      <c r="AA31" s="781">
        <v>6</v>
      </c>
      <c r="AB31" s="781"/>
      <c r="AC31" s="781"/>
      <c r="AD31" s="781"/>
      <c r="AE31" s="782"/>
      <c r="AF31" s="783">
        <v>6</v>
      </c>
      <c r="AG31" s="784"/>
      <c r="AH31" s="784"/>
      <c r="AI31" s="784"/>
      <c r="AJ31" s="785"/>
      <c r="AK31" s="852">
        <v>0</v>
      </c>
      <c r="AL31" s="853"/>
      <c r="AM31" s="853"/>
      <c r="AN31" s="853"/>
      <c r="AO31" s="853"/>
      <c r="AP31" s="853" t="s">
        <v>589</v>
      </c>
      <c r="AQ31" s="853"/>
      <c r="AR31" s="853"/>
      <c r="AS31" s="853"/>
      <c r="AT31" s="853"/>
      <c r="AU31" s="853" t="s">
        <v>583</v>
      </c>
      <c r="AV31" s="853"/>
      <c r="AW31" s="853"/>
      <c r="AX31" s="853"/>
      <c r="AY31" s="853"/>
      <c r="AZ31" s="854" t="s">
        <v>583</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159</v>
      </c>
      <c r="R32" s="781"/>
      <c r="S32" s="781"/>
      <c r="T32" s="781"/>
      <c r="U32" s="781"/>
      <c r="V32" s="781">
        <v>160</v>
      </c>
      <c r="W32" s="781"/>
      <c r="X32" s="781"/>
      <c r="Y32" s="781"/>
      <c r="Z32" s="781"/>
      <c r="AA32" s="781">
        <v>-1</v>
      </c>
      <c r="AB32" s="781"/>
      <c r="AC32" s="781"/>
      <c r="AD32" s="781"/>
      <c r="AE32" s="782"/>
      <c r="AF32" s="783">
        <v>158</v>
      </c>
      <c r="AG32" s="784"/>
      <c r="AH32" s="784"/>
      <c r="AI32" s="784"/>
      <c r="AJ32" s="785"/>
      <c r="AK32" s="852">
        <v>20</v>
      </c>
      <c r="AL32" s="853"/>
      <c r="AM32" s="853"/>
      <c r="AN32" s="853"/>
      <c r="AO32" s="853"/>
      <c r="AP32" s="853">
        <v>704</v>
      </c>
      <c r="AQ32" s="853"/>
      <c r="AR32" s="853"/>
      <c r="AS32" s="853"/>
      <c r="AT32" s="853"/>
      <c r="AU32" s="853">
        <v>82</v>
      </c>
      <c r="AV32" s="853"/>
      <c r="AW32" s="853"/>
      <c r="AX32" s="853"/>
      <c r="AY32" s="853"/>
      <c r="AZ32" s="854" t="s">
        <v>583</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806"/>
      <c r="DW32" s="807"/>
      <c r="DX32" s="807"/>
      <c r="DY32" s="807"/>
      <c r="DZ32" s="808"/>
      <c r="EA32" s="226"/>
    </row>
    <row r="33" spans="1:131" s="227" customFormat="1" ht="26.25" customHeight="1" x14ac:dyDescent="0.15">
      <c r="A33" s="246">
        <v>6</v>
      </c>
      <c r="B33" s="777" t="s">
        <v>404</v>
      </c>
      <c r="C33" s="778"/>
      <c r="D33" s="778"/>
      <c r="E33" s="778"/>
      <c r="F33" s="778"/>
      <c r="G33" s="778"/>
      <c r="H33" s="778"/>
      <c r="I33" s="778"/>
      <c r="J33" s="778"/>
      <c r="K33" s="778"/>
      <c r="L33" s="778"/>
      <c r="M33" s="778"/>
      <c r="N33" s="778"/>
      <c r="O33" s="778"/>
      <c r="P33" s="779"/>
      <c r="Q33" s="780">
        <v>639</v>
      </c>
      <c r="R33" s="781"/>
      <c r="S33" s="781"/>
      <c r="T33" s="781"/>
      <c r="U33" s="781"/>
      <c r="V33" s="781">
        <v>638</v>
      </c>
      <c r="W33" s="781"/>
      <c r="X33" s="781"/>
      <c r="Y33" s="781"/>
      <c r="Z33" s="781"/>
      <c r="AA33" s="781">
        <v>0</v>
      </c>
      <c r="AB33" s="781"/>
      <c r="AC33" s="781"/>
      <c r="AD33" s="781"/>
      <c r="AE33" s="782"/>
      <c r="AF33" s="783">
        <v>0</v>
      </c>
      <c r="AG33" s="784"/>
      <c r="AH33" s="784"/>
      <c r="AI33" s="784"/>
      <c r="AJ33" s="785"/>
      <c r="AK33" s="852">
        <v>392</v>
      </c>
      <c r="AL33" s="853"/>
      <c r="AM33" s="853"/>
      <c r="AN33" s="853"/>
      <c r="AO33" s="853"/>
      <c r="AP33" s="853">
        <v>4856</v>
      </c>
      <c r="AQ33" s="853"/>
      <c r="AR33" s="853"/>
      <c r="AS33" s="853"/>
      <c r="AT33" s="853"/>
      <c r="AU33" s="853">
        <v>4069</v>
      </c>
      <c r="AV33" s="853"/>
      <c r="AW33" s="853"/>
      <c r="AX33" s="853"/>
      <c r="AY33" s="853"/>
      <c r="AZ33" s="854" t="s">
        <v>589</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1036</v>
      </c>
      <c r="R34" s="781"/>
      <c r="S34" s="781"/>
      <c r="T34" s="781"/>
      <c r="U34" s="781"/>
      <c r="V34" s="781">
        <v>1036</v>
      </c>
      <c r="W34" s="781"/>
      <c r="X34" s="781"/>
      <c r="Y34" s="781"/>
      <c r="Z34" s="781"/>
      <c r="AA34" s="781">
        <v>0</v>
      </c>
      <c r="AB34" s="781"/>
      <c r="AC34" s="781"/>
      <c r="AD34" s="781"/>
      <c r="AE34" s="782"/>
      <c r="AF34" s="783">
        <v>0</v>
      </c>
      <c r="AG34" s="784"/>
      <c r="AH34" s="784"/>
      <c r="AI34" s="784"/>
      <c r="AJ34" s="785"/>
      <c r="AK34" s="852">
        <v>593</v>
      </c>
      <c r="AL34" s="853"/>
      <c r="AM34" s="853"/>
      <c r="AN34" s="853"/>
      <c r="AO34" s="853"/>
      <c r="AP34" s="853">
        <v>4777</v>
      </c>
      <c r="AQ34" s="853"/>
      <c r="AR34" s="853"/>
      <c r="AS34" s="853"/>
      <c r="AT34" s="853"/>
      <c r="AU34" s="853">
        <v>4261</v>
      </c>
      <c r="AV34" s="853"/>
      <c r="AW34" s="853"/>
      <c r="AX34" s="853"/>
      <c r="AY34" s="853"/>
      <c r="AZ34" s="854" t="s">
        <v>583</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806"/>
      <c r="DW62" s="807"/>
      <c r="DX62" s="807"/>
      <c r="DY62" s="807"/>
      <c r="DZ62" s="808"/>
      <c r="EA62" s="226"/>
    </row>
    <row r="63" spans="1:131" s="227" customFormat="1" ht="26.25" customHeight="1" thickBot="1" x14ac:dyDescent="0.2">
      <c r="A63" s="244" t="s">
        <v>385</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307</v>
      </c>
      <c r="AG63" s="864"/>
      <c r="AH63" s="864"/>
      <c r="AI63" s="864"/>
      <c r="AJ63" s="865"/>
      <c r="AK63" s="866"/>
      <c r="AL63" s="861"/>
      <c r="AM63" s="861"/>
      <c r="AN63" s="861"/>
      <c r="AO63" s="861"/>
      <c r="AP63" s="864">
        <v>10337</v>
      </c>
      <c r="AQ63" s="864"/>
      <c r="AR63" s="864"/>
      <c r="AS63" s="864"/>
      <c r="AT63" s="864"/>
      <c r="AU63" s="864">
        <v>8412</v>
      </c>
      <c r="AV63" s="864"/>
      <c r="AW63" s="864"/>
      <c r="AX63" s="864"/>
      <c r="AY63" s="864"/>
      <c r="AZ63" s="868"/>
      <c r="BA63" s="868"/>
      <c r="BB63" s="868"/>
      <c r="BC63" s="868"/>
      <c r="BD63" s="868"/>
      <c r="BE63" s="869"/>
      <c r="BF63" s="869"/>
      <c r="BG63" s="869"/>
      <c r="BH63" s="869"/>
      <c r="BI63" s="870"/>
      <c r="BJ63" s="871" t="s">
        <v>387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391</v>
      </c>
      <c r="W66" s="740"/>
      <c r="X66" s="740"/>
      <c r="Y66" s="740"/>
      <c r="Z66" s="741"/>
      <c r="AA66" s="739" t="s">
        <v>392</v>
      </c>
      <c r="AB66" s="740"/>
      <c r="AC66" s="740"/>
      <c r="AD66" s="740"/>
      <c r="AE66" s="741"/>
      <c r="AF66" s="874" t="s">
        <v>393</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566</v>
      </c>
      <c r="C68" s="892"/>
      <c r="D68" s="892"/>
      <c r="E68" s="892"/>
      <c r="F68" s="892"/>
      <c r="G68" s="892"/>
      <c r="H68" s="892"/>
      <c r="I68" s="892"/>
      <c r="J68" s="892"/>
      <c r="K68" s="892"/>
      <c r="L68" s="892"/>
      <c r="M68" s="892"/>
      <c r="N68" s="892"/>
      <c r="O68" s="892"/>
      <c r="P68" s="893"/>
      <c r="Q68" s="894">
        <v>997</v>
      </c>
      <c r="R68" s="888"/>
      <c r="S68" s="888"/>
      <c r="T68" s="888"/>
      <c r="U68" s="888"/>
      <c r="V68" s="888">
        <v>884</v>
      </c>
      <c r="W68" s="888"/>
      <c r="X68" s="888"/>
      <c r="Y68" s="888"/>
      <c r="Z68" s="888"/>
      <c r="AA68" s="888">
        <v>28</v>
      </c>
      <c r="AB68" s="888"/>
      <c r="AC68" s="888"/>
      <c r="AD68" s="888"/>
      <c r="AE68" s="888"/>
      <c r="AF68" s="888">
        <v>28</v>
      </c>
      <c r="AG68" s="888"/>
      <c r="AH68" s="888"/>
      <c r="AI68" s="888"/>
      <c r="AJ68" s="888"/>
      <c r="AK68" s="888">
        <v>22</v>
      </c>
      <c r="AL68" s="888"/>
      <c r="AM68" s="888"/>
      <c r="AN68" s="888"/>
      <c r="AO68" s="888"/>
      <c r="AP68" s="888" t="s">
        <v>583</v>
      </c>
      <c r="AQ68" s="888"/>
      <c r="AR68" s="888"/>
      <c r="AS68" s="888"/>
      <c r="AT68" s="888"/>
      <c r="AU68" s="888" t="s">
        <v>583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567</v>
      </c>
      <c r="C69" s="896"/>
      <c r="D69" s="896"/>
      <c r="E69" s="896"/>
      <c r="F69" s="896"/>
      <c r="G69" s="896"/>
      <c r="H69" s="896"/>
      <c r="I69" s="896"/>
      <c r="J69" s="896"/>
      <c r="K69" s="896"/>
      <c r="L69" s="896"/>
      <c r="M69" s="896"/>
      <c r="N69" s="896"/>
      <c r="O69" s="896"/>
      <c r="P69" s="897"/>
      <c r="Q69" s="898">
        <v>229</v>
      </c>
      <c r="R69" s="853"/>
      <c r="S69" s="853"/>
      <c r="T69" s="853"/>
      <c r="U69" s="853"/>
      <c r="V69" s="853">
        <v>227</v>
      </c>
      <c r="W69" s="853"/>
      <c r="X69" s="853"/>
      <c r="Y69" s="853"/>
      <c r="Z69" s="853"/>
      <c r="AA69" s="853">
        <v>3</v>
      </c>
      <c r="AB69" s="853"/>
      <c r="AC69" s="853"/>
      <c r="AD69" s="853"/>
      <c r="AE69" s="853"/>
      <c r="AF69" s="853">
        <v>550</v>
      </c>
      <c r="AG69" s="853"/>
      <c r="AH69" s="853"/>
      <c r="AI69" s="853"/>
      <c r="AJ69" s="853"/>
      <c r="AK69" s="853">
        <v>72</v>
      </c>
      <c r="AL69" s="853"/>
      <c r="AM69" s="853"/>
      <c r="AN69" s="853"/>
      <c r="AO69" s="853"/>
      <c r="AP69" s="853">
        <v>1540</v>
      </c>
      <c r="AQ69" s="853"/>
      <c r="AR69" s="853"/>
      <c r="AS69" s="853"/>
      <c r="AT69" s="853"/>
      <c r="AU69" s="853" t="s">
        <v>583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568</v>
      </c>
      <c r="C70" s="896"/>
      <c r="D70" s="896"/>
      <c r="E70" s="896"/>
      <c r="F70" s="896"/>
      <c r="G70" s="896"/>
      <c r="H70" s="896"/>
      <c r="I70" s="896"/>
      <c r="J70" s="896"/>
      <c r="K70" s="896"/>
      <c r="L70" s="896"/>
      <c r="M70" s="896"/>
      <c r="N70" s="896"/>
      <c r="O70" s="896"/>
      <c r="P70" s="897"/>
      <c r="Q70" s="898">
        <v>577</v>
      </c>
      <c r="R70" s="853"/>
      <c r="S70" s="853"/>
      <c r="T70" s="853"/>
      <c r="U70" s="853"/>
      <c r="V70" s="853">
        <v>546</v>
      </c>
      <c r="W70" s="853"/>
      <c r="X70" s="853"/>
      <c r="Y70" s="853"/>
      <c r="Z70" s="853"/>
      <c r="AA70" s="853">
        <v>31</v>
      </c>
      <c r="AB70" s="853"/>
      <c r="AC70" s="853"/>
      <c r="AD70" s="853"/>
      <c r="AE70" s="853"/>
      <c r="AF70" s="853">
        <v>31</v>
      </c>
      <c r="AG70" s="853"/>
      <c r="AH70" s="853"/>
      <c r="AI70" s="853"/>
      <c r="AJ70" s="853"/>
      <c r="AK70" s="853" t="s">
        <v>591</v>
      </c>
      <c r="AL70" s="853"/>
      <c r="AM70" s="853"/>
      <c r="AN70" s="853"/>
      <c r="AO70" s="853"/>
      <c r="AP70" s="853">
        <v>208</v>
      </c>
      <c r="AQ70" s="853"/>
      <c r="AR70" s="853"/>
      <c r="AS70" s="853"/>
      <c r="AT70" s="853"/>
      <c r="AU70" s="853">
        <v>13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569</v>
      </c>
      <c r="C71" s="896"/>
      <c r="D71" s="896"/>
      <c r="E71" s="896"/>
      <c r="F71" s="896"/>
      <c r="G71" s="896"/>
      <c r="H71" s="896"/>
      <c r="I71" s="896"/>
      <c r="J71" s="896"/>
      <c r="K71" s="896"/>
      <c r="L71" s="896"/>
      <c r="M71" s="896"/>
      <c r="N71" s="896"/>
      <c r="O71" s="896"/>
      <c r="P71" s="897"/>
      <c r="Q71" s="898">
        <v>779</v>
      </c>
      <c r="R71" s="853"/>
      <c r="S71" s="853"/>
      <c r="T71" s="853"/>
      <c r="U71" s="853"/>
      <c r="V71" s="853">
        <v>750</v>
      </c>
      <c r="W71" s="853"/>
      <c r="X71" s="853"/>
      <c r="Y71" s="853"/>
      <c r="Z71" s="853"/>
      <c r="AA71" s="853">
        <v>29</v>
      </c>
      <c r="AB71" s="853"/>
      <c r="AC71" s="853"/>
      <c r="AD71" s="853"/>
      <c r="AE71" s="853"/>
      <c r="AF71" s="853">
        <v>29</v>
      </c>
      <c r="AG71" s="853"/>
      <c r="AH71" s="853"/>
      <c r="AI71" s="853"/>
      <c r="AJ71" s="853"/>
      <c r="AK71" s="853" t="s">
        <v>587</v>
      </c>
      <c r="AL71" s="853"/>
      <c r="AM71" s="853"/>
      <c r="AN71" s="853"/>
      <c r="AO71" s="853"/>
      <c r="AP71" s="853">
        <v>265</v>
      </c>
      <c r="AQ71" s="853"/>
      <c r="AR71" s="853"/>
      <c r="AS71" s="853"/>
      <c r="AT71" s="853"/>
      <c r="AU71" s="853" t="s">
        <v>583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570</v>
      </c>
      <c r="C72" s="896"/>
      <c r="D72" s="896"/>
      <c r="E72" s="896"/>
      <c r="F72" s="896"/>
      <c r="G72" s="896"/>
      <c r="H72" s="896"/>
      <c r="I72" s="896"/>
      <c r="J72" s="896"/>
      <c r="K72" s="896"/>
      <c r="L72" s="896"/>
      <c r="M72" s="896"/>
      <c r="N72" s="896"/>
      <c r="O72" s="896"/>
      <c r="P72" s="897"/>
      <c r="Q72" s="898">
        <v>421</v>
      </c>
      <c r="R72" s="853"/>
      <c r="S72" s="853"/>
      <c r="T72" s="853"/>
      <c r="U72" s="853"/>
      <c r="V72" s="853">
        <v>364</v>
      </c>
      <c r="W72" s="853"/>
      <c r="X72" s="853"/>
      <c r="Y72" s="853"/>
      <c r="Z72" s="853"/>
      <c r="AA72" s="853">
        <v>57</v>
      </c>
      <c r="AB72" s="853"/>
      <c r="AC72" s="853"/>
      <c r="AD72" s="853"/>
      <c r="AE72" s="853"/>
      <c r="AF72" s="853">
        <v>57</v>
      </c>
      <c r="AG72" s="853"/>
      <c r="AH72" s="853"/>
      <c r="AI72" s="853"/>
      <c r="AJ72" s="853"/>
      <c r="AK72" s="853">
        <v>83</v>
      </c>
      <c r="AL72" s="853"/>
      <c r="AM72" s="853"/>
      <c r="AN72" s="853"/>
      <c r="AO72" s="853"/>
      <c r="AP72" s="853" t="s">
        <v>583</v>
      </c>
      <c r="AQ72" s="853"/>
      <c r="AR72" s="853"/>
      <c r="AS72" s="853"/>
      <c r="AT72" s="853"/>
      <c r="AU72" s="853" t="s">
        <v>583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571</v>
      </c>
      <c r="C73" s="896"/>
      <c r="D73" s="896"/>
      <c r="E73" s="896"/>
      <c r="F73" s="896"/>
      <c r="G73" s="896"/>
      <c r="H73" s="896"/>
      <c r="I73" s="896"/>
      <c r="J73" s="896"/>
      <c r="K73" s="896"/>
      <c r="L73" s="896"/>
      <c r="M73" s="896"/>
      <c r="N73" s="896"/>
      <c r="O73" s="896"/>
      <c r="P73" s="897"/>
      <c r="Q73" s="898">
        <v>6213</v>
      </c>
      <c r="R73" s="853"/>
      <c r="S73" s="853"/>
      <c r="T73" s="853"/>
      <c r="U73" s="853"/>
      <c r="V73" s="853">
        <v>5645</v>
      </c>
      <c r="W73" s="853"/>
      <c r="X73" s="853"/>
      <c r="Y73" s="853"/>
      <c r="Z73" s="853"/>
      <c r="AA73" s="853">
        <v>568</v>
      </c>
      <c r="AB73" s="853"/>
      <c r="AC73" s="853"/>
      <c r="AD73" s="853"/>
      <c r="AE73" s="853"/>
      <c r="AF73" s="853">
        <v>568</v>
      </c>
      <c r="AG73" s="853"/>
      <c r="AH73" s="853"/>
      <c r="AI73" s="853"/>
      <c r="AJ73" s="853"/>
      <c r="AK73" s="853" t="s">
        <v>583</v>
      </c>
      <c r="AL73" s="853"/>
      <c r="AM73" s="853"/>
      <c r="AN73" s="853"/>
      <c r="AO73" s="853"/>
      <c r="AP73" s="853" t="s">
        <v>583</v>
      </c>
      <c r="AQ73" s="853"/>
      <c r="AR73" s="853"/>
      <c r="AS73" s="853"/>
      <c r="AT73" s="853"/>
      <c r="AU73" s="853" t="s">
        <v>583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572</v>
      </c>
      <c r="C74" s="896"/>
      <c r="D74" s="896"/>
      <c r="E74" s="896"/>
      <c r="F74" s="896"/>
      <c r="G74" s="896"/>
      <c r="H74" s="896"/>
      <c r="I74" s="896"/>
      <c r="J74" s="896"/>
      <c r="K74" s="896"/>
      <c r="L74" s="896"/>
      <c r="M74" s="896"/>
      <c r="N74" s="896"/>
      <c r="O74" s="896"/>
      <c r="P74" s="897"/>
      <c r="Q74" s="898">
        <v>1692</v>
      </c>
      <c r="R74" s="853"/>
      <c r="S74" s="853"/>
      <c r="T74" s="853"/>
      <c r="U74" s="853"/>
      <c r="V74" s="853">
        <v>1657</v>
      </c>
      <c r="W74" s="853"/>
      <c r="X74" s="853"/>
      <c r="Y74" s="853"/>
      <c r="Z74" s="853"/>
      <c r="AA74" s="853">
        <v>35</v>
      </c>
      <c r="AB74" s="853"/>
      <c r="AC74" s="853"/>
      <c r="AD74" s="853"/>
      <c r="AE74" s="853"/>
      <c r="AF74" s="853">
        <v>35</v>
      </c>
      <c r="AG74" s="853"/>
      <c r="AH74" s="853"/>
      <c r="AI74" s="853"/>
      <c r="AJ74" s="853"/>
      <c r="AK74" s="853" t="s">
        <v>583</v>
      </c>
      <c r="AL74" s="853"/>
      <c r="AM74" s="853"/>
      <c r="AN74" s="853"/>
      <c r="AO74" s="853"/>
      <c r="AP74" s="853" t="s">
        <v>583</v>
      </c>
      <c r="AQ74" s="853"/>
      <c r="AR74" s="853"/>
      <c r="AS74" s="853"/>
      <c r="AT74" s="853"/>
      <c r="AU74" s="853" t="s">
        <v>583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573</v>
      </c>
      <c r="C75" s="896"/>
      <c r="D75" s="896"/>
      <c r="E75" s="896"/>
      <c r="F75" s="896"/>
      <c r="G75" s="896"/>
      <c r="H75" s="896"/>
      <c r="I75" s="896"/>
      <c r="J75" s="896"/>
      <c r="K75" s="896"/>
      <c r="L75" s="896"/>
      <c r="M75" s="896"/>
      <c r="N75" s="896"/>
      <c r="O75" s="896"/>
      <c r="P75" s="897"/>
      <c r="Q75" s="901">
        <v>7</v>
      </c>
      <c r="R75" s="902"/>
      <c r="S75" s="902"/>
      <c r="T75" s="902"/>
      <c r="U75" s="852"/>
      <c r="V75" s="903">
        <v>6</v>
      </c>
      <c r="W75" s="902"/>
      <c r="X75" s="902"/>
      <c r="Y75" s="902"/>
      <c r="Z75" s="852"/>
      <c r="AA75" s="903">
        <v>1</v>
      </c>
      <c r="AB75" s="902"/>
      <c r="AC75" s="902"/>
      <c r="AD75" s="902"/>
      <c r="AE75" s="852"/>
      <c r="AF75" s="903">
        <v>1</v>
      </c>
      <c r="AG75" s="902"/>
      <c r="AH75" s="902"/>
      <c r="AI75" s="902"/>
      <c r="AJ75" s="852"/>
      <c r="AK75" s="903" t="s">
        <v>592</v>
      </c>
      <c r="AL75" s="902"/>
      <c r="AM75" s="902"/>
      <c r="AN75" s="902"/>
      <c r="AO75" s="852"/>
      <c r="AP75" s="903" t="s">
        <v>583</v>
      </c>
      <c r="AQ75" s="902"/>
      <c r="AR75" s="902"/>
      <c r="AS75" s="902"/>
      <c r="AT75" s="852"/>
      <c r="AU75" s="853" t="s">
        <v>583</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574</v>
      </c>
      <c r="C76" s="896"/>
      <c r="D76" s="896"/>
      <c r="E76" s="896"/>
      <c r="F76" s="896"/>
      <c r="G76" s="896"/>
      <c r="H76" s="896"/>
      <c r="I76" s="896"/>
      <c r="J76" s="896"/>
      <c r="K76" s="896"/>
      <c r="L76" s="896"/>
      <c r="M76" s="896"/>
      <c r="N76" s="896"/>
      <c r="O76" s="896"/>
      <c r="P76" s="897"/>
      <c r="Q76" s="901">
        <v>42</v>
      </c>
      <c r="R76" s="902"/>
      <c r="S76" s="902"/>
      <c r="T76" s="902"/>
      <c r="U76" s="852"/>
      <c r="V76" s="903">
        <v>38</v>
      </c>
      <c r="W76" s="902"/>
      <c r="X76" s="902"/>
      <c r="Y76" s="902"/>
      <c r="Z76" s="852"/>
      <c r="AA76" s="903">
        <v>4</v>
      </c>
      <c r="AB76" s="902"/>
      <c r="AC76" s="902"/>
      <c r="AD76" s="902"/>
      <c r="AE76" s="852"/>
      <c r="AF76" s="903">
        <v>4</v>
      </c>
      <c r="AG76" s="902"/>
      <c r="AH76" s="902"/>
      <c r="AI76" s="902"/>
      <c r="AJ76" s="852"/>
      <c r="AK76" s="903">
        <v>27</v>
      </c>
      <c r="AL76" s="902"/>
      <c r="AM76" s="902"/>
      <c r="AN76" s="902"/>
      <c r="AO76" s="852"/>
      <c r="AP76" s="903" t="s">
        <v>593</v>
      </c>
      <c r="AQ76" s="902"/>
      <c r="AR76" s="902"/>
      <c r="AS76" s="902"/>
      <c r="AT76" s="852"/>
      <c r="AU76" s="853" t="s">
        <v>583</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575</v>
      </c>
      <c r="C77" s="896"/>
      <c r="D77" s="896"/>
      <c r="E77" s="896"/>
      <c r="F77" s="896"/>
      <c r="G77" s="896"/>
      <c r="H77" s="896"/>
      <c r="I77" s="896"/>
      <c r="J77" s="896"/>
      <c r="K77" s="896"/>
      <c r="L77" s="896"/>
      <c r="M77" s="896"/>
      <c r="N77" s="896"/>
      <c r="O77" s="896"/>
      <c r="P77" s="897"/>
      <c r="Q77" s="901">
        <v>1149</v>
      </c>
      <c r="R77" s="902"/>
      <c r="S77" s="902"/>
      <c r="T77" s="902"/>
      <c r="U77" s="852"/>
      <c r="V77" s="903">
        <v>1114</v>
      </c>
      <c r="W77" s="902"/>
      <c r="X77" s="902"/>
      <c r="Y77" s="902"/>
      <c r="Z77" s="852"/>
      <c r="AA77" s="903">
        <v>34</v>
      </c>
      <c r="AB77" s="902"/>
      <c r="AC77" s="902"/>
      <c r="AD77" s="902"/>
      <c r="AE77" s="852"/>
      <c r="AF77" s="903">
        <v>34</v>
      </c>
      <c r="AG77" s="902"/>
      <c r="AH77" s="902"/>
      <c r="AI77" s="902"/>
      <c r="AJ77" s="852"/>
      <c r="AK77" s="903">
        <v>578</v>
      </c>
      <c r="AL77" s="902"/>
      <c r="AM77" s="902"/>
      <c r="AN77" s="902"/>
      <c r="AO77" s="852"/>
      <c r="AP77" s="903" t="s">
        <v>583</v>
      </c>
      <c r="AQ77" s="902"/>
      <c r="AR77" s="902"/>
      <c r="AS77" s="902"/>
      <c r="AT77" s="852"/>
      <c r="AU77" s="853" t="s">
        <v>583</v>
      </c>
      <c r="AV77" s="853"/>
      <c r="AW77" s="853"/>
      <c r="AX77" s="853"/>
      <c r="AY77" s="853"/>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576</v>
      </c>
      <c r="C78" s="896"/>
      <c r="D78" s="896"/>
      <c r="E78" s="896"/>
      <c r="F78" s="896"/>
      <c r="G78" s="896"/>
      <c r="H78" s="896"/>
      <c r="I78" s="896"/>
      <c r="J78" s="896"/>
      <c r="K78" s="896"/>
      <c r="L78" s="896"/>
      <c r="M78" s="896"/>
      <c r="N78" s="896"/>
      <c r="O78" s="896"/>
      <c r="P78" s="897"/>
      <c r="Q78" s="898">
        <v>1148</v>
      </c>
      <c r="R78" s="853"/>
      <c r="S78" s="853"/>
      <c r="T78" s="853"/>
      <c r="U78" s="853"/>
      <c r="V78" s="853">
        <v>1024</v>
      </c>
      <c r="W78" s="853"/>
      <c r="X78" s="853"/>
      <c r="Y78" s="853"/>
      <c r="Z78" s="853"/>
      <c r="AA78" s="853">
        <v>124</v>
      </c>
      <c r="AB78" s="853"/>
      <c r="AC78" s="853"/>
      <c r="AD78" s="853"/>
      <c r="AE78" s="853"/>
      <c r="AF78" s="853">
        <v>124</v>
      </c>
      <c r="AG78" s="853"/>
      <c r="AH78" s="853"/>
      <c r="AI78" s="853"/>
      <c r="AJ78" s="853"/>
      <c r="AK78" s="853" t="s">
        <v>583</v>
      </c>
      <c r="AL78" s="853"/>
      <c r="AM78" s="853"/>
      <c r="AN78" s="853"/>
      <c r="AO78" s="853"/>
      <c r="AP78" s="853" t="s">
        <v>583</v>
      </c>
      <c r="AQ78" s="853"/>
      <c r="AR78" s="853"/>
      <c r="AS78" s="853"/>
      <c r="AT78" s="853"/>
      <c r="AU78" s="853" t="s">
        <v>583</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577</v>
      </c>
      <c r="C79" s="896"/>
      <c r="D79" s="896"/>
      <c r="E79" s="896"/>
      <c r="F79" s="896"/>
      <c r="G79" s="896"/>
      <c r="H79" s="896"/>
      <c r="I79" s="896"/>
      <c r="J79" s="896"/>
      <c r="K79" s="896"/>
      <c r="L79" s="896"/>
      <c r="M79" s="896"/>
      <c r="N79" s="896"/>
      <c r="O79" s="896"/>
      <c r="P79" s="897"/>
      <c r="Q79" s="898">
        <v>269648</v>
      </c>
      <c r="R79" s="853"/>
      <c r="S79" s="853"/>
      <c r="T79" s="853"/>
      <c r="U79" s="853"/>
      <c r="V79" s="853">
        <v>264684</v>
      </c>
      <c r="W79" s="853"/>
      <c r="X79" s="853"/>
      <c r="Y79" s="853"/>
      <c r="Z79" s="853"/>
      <c r="AA79" s="853">
        <v>4964</v>
      </c>
      <c r="AB79" s="853"/>
      <c r="AC79" s="853"/>
      <c r="AD79" s="853"/>
      <c r="AE79" s="853"/>
      <c r="AF79" s="853">
        <v>4964</v>
      </c>
      <c r="AG79" s="853"/>
      <c r="AH79" s="853"/>
      <c r="AI79" s="853"/>
      <c r="AJ79" s="853"/>
      <c r="AK79" s="853">
        <v>2316</v>
      </c>
      <c r="AL79" s="853"/>
      <c r="AM79" s="853"/>
      <c r="AN79" s="853"/>
      <c r="AO79" s="853"/>
      <c r="AP79" s="853" t="s">
        <v>583</v>
      </c>
      <c r="AQ79" s="853"/>
      <c r="AR79" s="853"/>
      <c r="AS79" s="853"/>
      <c r="AT79" s="853"/>
      <c r="AU79" s="853" t="s">
        <v>583</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6425</v>
      </c>
      <c r="AG88" s="864"/>
      <c r="AH88" s="864"/>
      <c r="AI88" s="864"/>
      <c r="AJ88" s="864"/>
      <c r="AK88" s="861"/>
      <c r="AL88" s="861"/>
      <c r="AM88" s="861"/>
      <c r="AN88" s="861"/>
      <c r="AO88" s="861"/>
      <c r="AP88" s="864">
        <v>2013</v>
      </c>
      <c r="AQ88" s="864"/>
      <c r="AR88" s="864"/>
      <c r="AS88" s="864"/>
      <c r="AT88" s="864"/>
      <c r="AU88" s="864">
        <v>13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305</v>
      </c>
      <c r="CS102" s="872"/>
      <c r="CT102" s="872"/>
      <c r="CU102" s="872"/>
      <c r="CV102" s="915"/>
      <c r="CW102" s="914">
        <v>6</v>
      </c>
      <c r="CX102" s="872"/>
      <c r="CY102" s="872"/>
      <c r="CZ102" s="872"/>
      <c r="DA102" s="915"/>
      <c r="DB102" s="914">
        <v>107</v>
      </c>
      <c r="DC102" s="872"/>
      <c r="DD102" s="872"/>
      <c r="DE102" s="872"/>
      <c r="DF102" s="915"/>
      <c r="DG102" s="914" t="s">
        <v>585</v>
      </c>
      <c r="DH102" s="872"/>
      <c r="DI102" s="872"/>
      <c r="DJ102" s="872"/>
      <c r="DK102" s="915"/>
      <c r="DL102" s="914">
        <v>145</v>
      </c>
      <c r="DM102" s="872"/>
      <c r="DN102" s="872"/>
      <c r="DO102" s="872"/>
      <c r="DP102" s="915"/>
      <c r="DQ102" s="914">
        <v>15</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302</v>
      </c>
      <c r="AG109" s="917"/>
      <c r="AH109" s="917"/>
      <c r="AI109" s="917"/>
      <c r="AJ109" s="918"/>
      <c r="AK109" s="916" t="s">
        <v>301</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302</v>
      </c>
      <c r="BW109" s="917"/>
      <c r="BX109" s="917"/>
      <c r="BY109" s="917"/>
      <c r="BZ109" s="918"/>
      <c r="CA109" s="916" t="s">
        <v>301</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302</v>
      </c>
      <c r="DM109" s="917"/>
      <c r="DN109" s="917"/>
      <c r="DO109" s="917"/>
      <c r="DP109" s="918"/>
      <c r="DQ109" s="916" t="s">
        <v>301</v>
      </c>
      <c r="DR109" s="917"/>
      <c r="DS109" s="917"/>
      <c r="DT109" s="917"/>
      <c r="DU109" s="918"/>
      <c r="DV109" s="916" t="s">
        <v>426</v>
      </c>
      <c r="DW109" s="917"/>
      <c r="DX109" s="917"/>
      <c r="DY109" s="917"/>
      <c r="DZ109" s="919"/>
    </row>
    <row r="110" spans="1:131" s="226" customFormat="1" ht="26.25" customHeight="1" x14ac:dyDescent="0.15">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2613094</v>
      </c>
      <c r="AB110" s="924"/>
      <c r="AC110" s="924"/>
      <c r="AD110" s="924"/>
      <c r="AE110" s="925"/>
      <c r="AF110" s="926">
        <v>2515985</v>
      </c>
      <c r="AG110" s="924"/>
      <c r="AH110" s="924"/>
      <c r="AI110" s="924"/>
      <c r="AJ110" s="925"/>
      <c r="AK110" s="926">
        <v>2275817</v>
      </c>
      <c r="AL110" s="924"/>
      <c r="AM110" s="924"/>
      <c r="AN110" s="924"/>
      <c r="AO110" s="925"/>
      <c r="AP110" s="927">
        <v>37.200000000000003</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19187212</v>
      </c>
      <c r="BR110" s="959"/>
      <c r="BS110" s="959"/>
      <c r="BT110" s="959"/>
      <c r="BU110" s="959"/>
      <c r="BV110" s="959">
        <v>17829033</v>
      </c>
      <c r="BW110" s="959"/>
      <c r="BX110" s="959"/>
      <c r="BY110" s="959"/>
      <c r="BZ110" s="959"/>
      <c r="CA110" s="959">
        <v>17097244</v>
      </c>
      <c r="CB110" s="959"/>
      <c r="CC110" s="959"/>
      <c r="CD110" s="959"/>
      <c r="CE110" s="959"/>
      <c r="CF110" s="973">
        <v>279.5</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432</v>
      </c>
      <c r="DH110" s="959"/>
      <c r="DI110" s="959"/>
      <c r="DJ110" s="959"/>
      <c r="DK110" s="959"/>
      <c r="DL110" s="959" t="s">
        <v>387</v>
      </c>
      <c r="DM110" s="959"/>
      <c r="DN110" s="959"/>
      <c r="DO110" s="959"/>
      <c r="DP110" s="959"/>
      <c r="DQ110" s="959" t="s">
        <v>387</v>
      </c>
      <c r="DR110" s="959"/>
      <c r="DS110" s="959"/>
      <c r="DT110" s="959"/>
      <c r="DU110" s="959"/>
      <c r="DV110" s="960" t="s">
        <v>432</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124</v>
      </c>
      <c r="AG111" s="966"/>
      <c r="AH111" s="966"/>
      <c r="AI111" s="966"/>
      <c r="AJ111" s="967"/>
      <c r="AK111" s="968" t="s">
        <v>124</v>
      </c>
      <c r="AL111" s="966"/>
      <c r="AM111" s="966"/>
      <c r="AN111" s="966"/>
      <c r="AO111" s="967"/>
      <c r="AP111" s="969" t="s">
        <v>432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9478</v>
      </c>
      <c r="BR111" s="952"/>
      <c r="BS111" s="952"/>
      <c r="BT111" s="952"/>
      <c r="BU111" s="952"/>
      <c r="BV111" s="952">
        <v>4040</v>
      </c>
      <c r="BW111" s="952"/>
      <c r="BX111" s="952"/>
      <c r="BY111" s="952"/>
      <c r="BZ111" s="952"/>
      <c r="CA111" s="952">
        <v>4040</v>
      </c>
      <c r="CB111" s="952"/>
      <c r="CC111" s="952"/>
      <c r="CD111" s="952"/>
      <c r="CE111" s="952"/>
      <c r="CF111" s="946">
        <v>0.1</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432</v>
      </c>
      <c r="DM111" s="952"/>
      <c r="DN111" s="952"/>
      <c r="DO111" s="952"/>
      <c r="DP111" s="952"/>
      <c r="DQ111" s="952" t="s">
        <v>436</v>
      </c>
      <c r="DR111" s="952"/>
      <c r="DS111" s="952"/>
      <c r="DT111" s="952"/>
      <c r="DU111" s="952"/>
      <c r="DV111" s="953" t="s">
        <v>436</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432</v>
      </c>
      <c r="AB112" s="991"/>
      <c r="AC112" s="991"/>
      <c r="AD112" s="991"/>
      <c r="AE112" s="992"/>
      <c r="AF112" s="993" t="s">
        <v>124</v>
      </c>
      <c r="AG112" s="991"/>
      <c r="AH112" s="991"/>
      <c r="AI112" s="991"/>
      <c r="AJ112" s="992"/>
      <c r="AK112" s="993" t="s">
        <v>432</v>
      </c>
      <c r="AL112" s="991"/>
      <c r="AM112" s="991"/>
      <c r="AN112" s="991"/>
      <c r="AO112" s="992"/>
      <c r="AP112" s="994" t="s">
        <v>432</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9699142</v>
      </c>
      <c r="BR112" s="952"/>
      <c r="BS112" s="952"/>
      <c r="BT112" s="952"/>
      <c r="BU112" s="952"/>
      <c r="BV112" s="952">
        <v>9291294</v>
      </c>
      <c r="BW112" s="952"/>
      <c r="BX112" s="952"/>
      <c r="BY112" s="952"/>
      <c r="BZ112" s="952"/>
      <c r="CA112" s="952">
        <v>8411851</v>
      </c>
      <c r="CB112" s="952"/>
      <c r="CC112" s="952"/>
      <c r="CD112" s="952"/>
      <c r="CE112" s="952"/>
      <c r="CF112" s="946">
        <v>137.5</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436</v>
      </c>
      <c r="DH112" s="952"/>
      <c r="DI112" s="952"/>
      <c r="DJ112" s="952"/>
      <c r="DK112" s="952"/>
      <c r="DL112" s="952" t="s">
        <v>432</v>
      </c>
      <c r="DM112" s="952"/>
      <c r="DN112" s="952"/>
      <c r="DO112" s="952"/>
      <c r="DP112" s="952"/>
      <c r="DQ112" s="952" t="s">
        <v>436</v>
      </c>
      <c r="DR112" s="952"/>
      <c r="DS112" s="952"/>
      <c r="DT112" s="952"/>
      <c r="DU112" s="952"/>
      <c r="DV112" s="953" t="s">
        <v>432</v>
      </c>
      <c r="DW112" s="953"/>
      <c r="DX112" s="953"/>
      <c r="DY112" s="953"/>
      <c r="DZ112" s="954"/>
    </row>
    <row r="113" spans="1:130" s="226" customFormat="1" ht="26.25" customHeight="1" x14ac:dyDescent="0.15">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858749</v>
      </c>
      <c r="AB113" s="966"/>
      <c r="AC113" s="966"/>
      <c r="AD113" s="966"/>
      <c r="AE113" s="967"/>
      <c r="AF113" s="968">
        <v>813721</v>
      </c>
      <c r="AG113" s="966"/>
      <c r="AH113" s="966"/>
      <c r="AI113" s="966"/>
      <c r="AJ113" s="967"/>
      <c r="AK113" s="968">
        <v>704143</v>
      </c>
      <c r="AL113" s="966"/>
      <c r="AM113" s="966"/>
      <c r="AN113" s="966"/>
      <c r="AO113" s="967"/>
      <c r="AP113" s="969">
        <v>11.5</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32168</v>
      </c>
      <c r="BR113" s="952"/>
      <c r="BS113" s="952"/>
      <c r="BT113" s="952"/>
      <c r="BU113" s="952"/>
      <c r="BV113" s="952">
        <v>12778</v>
      </c>
      <c r="BW113" s="952"/>
      <c r="BX113" s="952"/>
      <c r="BY113" s="952"/>
      <c r="BZ113" s="952"/>
      <c r="CA113" s="952">
        <v>12883</v>
      </c>
      <c r="CB113" s="952"/>
      <c r="CC113" s="952"/>
      <c r="CD113" s="952"/>
      <c r="CE113" s="952"/>
      <c r="CF113" s="946">
        <v>0.2</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432</v>
      </c>
      <c r="DH113" s="991"/>
      <c r="DI113" s="991"/>
      <c r="DJ113" s="991"/>
      <c r="DK113" s="992"/>
      <c r="DL113" s="993" t="s">
        <v>387</v>
      </c>
      <c r="DM113" s="991"/>
      <c r="DN113" s="991"/>
      <c r="DO113" s="991"/>
      <c r="DP113" s="992"/>
      <c r="DQ113" s="993" t="s">
        <v>432</v>
      </c>
      <c r="DR113" s="991"/>
      <c r="DS113" s="991"/>
      <c r="DT113" s="991"/>
      <c r="DU113" s="992"/>
      <c r="DV113" s="994" t="s">
        <v>432</v>
      </c>
      <c r="DW113" s="995"/>
      <c r="DX113" s="995"/>
      <c r="DY113" s="995"/>
      <c r="DZ113" s="996"/>
    </row>
    <row r="114" spans="1:130" s="226" customFormat="1" ht="26.25" customHeight="1" x14ac:dyDescent="0.15">
      <c r="A114" s="986"/>
      <c r="B114" s="987"/>
      <c r="C114" s="982" t="s">
        <v>444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2219</v>
      </c>
      <c r="AB114" s="991"/>
      <c r="AC114" s="991"/>
      <c r="AD114" s="991"/>
      <c r="AE114" s="992"/>
      <c r="AF114" s="993">
        <v>2039</v>
      </c>
      <c r="AG114" s="991"/>
      <c r="AH114" s="991"/>
      <c r="AI114" s="991"/>
      <c r="AJ114" s="992"/>
      <c r="AK114" s="993">
        <v>1999</v>
      </c>
      <c r="AL114" s="991"/>
      <c r="AM114" s="991"/>
      <c r="AN114" s="991"/>
      <c r="AO114" s="992"/>
      <c r="AP114" s="994">
        <v>0</v>
      </c>
      <c r="AQ114" s="995"/>
      <c r="AR114" s="995"/>
      <c r="AS114" s="995"/>
      <c r="AT114" s="996"/>
      <c r="AU114" s="932"/>
      <c r="AV114" s="933"/>
      <c r="AW114" s="933"/>
      <c r="AX114" s="933"/>
      <c r="AY114" s="933"/>
      <c r="AZ114" s="981" t="s">
        <v>445</v>
      </c>
      <c r="BA114" s="982"/>
      <c r="BB114" s="982"/>
      <c r="BC114" s="982"/>
      <c r="BD114" s="982"/>
      <c r="BE114" s="982"/>
      <c r="BF114" s="982"/>
      <c r="BG114" s="982"/>
      <c r="BH114" s="982"/>
      <c r="BI114" s="982"/>
      <c r="BJ114" s="982"/>
      <c r="BK114" s="982"/>
      <c r="BL114" s="982"/>
      <c r="BM114" s="982"/>
      <c r="BN114" s="982"/>
      <c r="BO114" s="982"/>
      <c r="BP114" s="983"/>
      <c r="BQ114" s="951">
        <v>2863916</v>
      </c>
      <c r="BR114" s="952"/>
      <c r="BS114" s="952"/>
      <c r="BT114" s="952"/>
      <c r="BU114" s="952"/>
      <c r="BV114" s="952">
        <v>2823836</v>
      </c>
      <c r="BW114" s="952"/>
      <c r="BX114" s="952"/>
      <c r="BY114" s="952"/>
      <c r="BZ114" s="952"/>
      <c r="CA114" s="952">
        <v>2767183</v>
      </c>
      <c r="CB114" s="952"/>
      <c r="CC114" s="952"/>
      <c r="CD114" s="952"/>
      <c r="CE114" s="952"/>
      <c r="CF114" s="946">
        <v>45.2</v>
      </c>
      <c r="CG114" s="947"/>
      <c r="CH114" s="947"/>
      <c r="CI114" s="947"/>
      <c r="CJ114" s="947"/>
      <c r="CK114" s="977"/>
      <c r="CL114" s="978"/>
      <c r="CM114" s="948" t="s">
        <v>446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436</v>
      </c>
      <c r="DH114" s="991"/>
      <c r="DI114" s="991"/>
      <c r="DJ114" s="991"/>
      <c r="DK114" s="992"/>
      <c r="DL114" s="993" t="s">
        <v>432</v>
      </c>
      <c r="DM114" s="991"/>
      <c r="DN114" s="991"/>
      <c r="DO114" s="991"/>
      <c r="DP114" s="992"/>
      <c r="DQ114" s="993" t="s">
        <v>387</v>
      </c>
      <c r="DR114" s="991"/>
      <c r="DS114" s="991"/>
      <c r="DT114" s="991"/>
      <c r="DU114" s="992"/>
      <c r="DV114" s="994" t="s">
        <v>124</v>
      </c>
      <c r="DW114" s="995"/>
      <c r="DX114" s="995"/>
      <c r="DY114" s="995"/>
      <c r="DZ114" s="996"/>
    </row>
    <row r="115" spans="1:130" s="226" customFormat="1" ht="26.25" customHeight="1" x14ac:dyDescent="0.15">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6861</v>
      </c>
      <c r="AB115" s="966"/>
      <c r="AC115" s="966"/>
      <c r="AD115" s="966"/>
      <c r="AE115" s="967"/>
      <c r="AF115" s="968">
        <v>1091</v>
      </c>
      <c r="AG115" s="966"/>
      <c r="AH115" s="966"/>
      <c r="AI115" s="966"/>
      <c r="AJ115" s="967"/>
      <c r="AK115" s="968">
        <v>1010</v>
      </c>
      <c r="AL115" s="966"/>
      <c r="AM115" s="966"/>
      <c r="AN115" s="966"/>
      <c r="AO115" s="967"/>
      <c r="AP115" s="969">
        <v>0</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v>16456</v>
      </c>
      <c r="BR115" s="952"/>
      <c r="BS115" s="952"/>
      <c r="BT115" s="952"/>
      <c r="BU115" s="952"/>
      <c r="BV115" s="952">
        <v>15400</v>
      </c>
      <c r="BW115" s="952"/>
      <c r="BX115" s="952"/>
      <c r="BY115" s="952"/>
      <c r="BZ115" s="952"/>
      <c r="CA115" s="952">
        <v>14509</v>
      </c>
      <c r="CB115" s="952"/>
      <c r="CC115" s="952"/>
      <c r="CD115" s="952"/>
      <c r="CE115" s="952"/>
      <c r="CF115" s="946">
        <v>0.2</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436</v>
      </c>
      <c r="DH115" s="991"/>
      <c r="DI115" s="991"/>
      <c r="DJ115" s="991"/>
      <c r="DK115" s="992"/>
      <c r="DL115" s="993" t="s">
        <v>124</v>
      </c>
      <c r="DM115" s="991"/>
      <c r="DN115" s="991"/>
      <c r="DO115" s="991"/>
      <c r="DP115" s="992"/>
      <c r="DQ115" s="993" t="s">
        <v>432</v>
      </c>
      <c r="DR115" s="991"/>
      <c r="DS115" s="991"/>
      <c r="DT115" s="991"/>
      <c r="DU115" s="992"/>
      <c r="DV115" s="994" t="s">
        <v>387</v>
      </c>
      <c r="DW115" s="995"/>
      <c r="DX115" s="995"/>
      <c r="DY115" s="995"/>
      <c r="DZ115" s="996"/>
    </row>
    <row r="116" spans="1:130" s="226" customFormat="1" ht="26.25" customHeight="1" x14ac:dyDescent="0.15">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33</v>
      </c>
      <c r="AB116" s="991"/>
      <c r="AC116" s="991"/>
      <c r="AD116" s="991"/>
      <c r="AE116" s="992"/>
      <c r="AF116" s="993">
        <v>65</v>
      </c>
      <c r="AG116" s="991"/>
      <c r="AH116" s="991"/>
      <c r="AI116" s="991"/>
      <c r="AJ116" s="992"/>
      <c r="AK116" s="993">
        <v>74</v>
      </c>
      <c r="AL116" s="991"/>
      <c r="AM116" s="991"/>
      <c r="AN116" s="991"/>
      <c r="AO116" s="992"/>
      <c r="AP116" s="994">
        <v>0</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432</v>
      </c>
      <c r="BR116" s="952"/>
      <c r="BS116" s="952"/>
      <c r="BT116" s="952"/>
      <c r="BU116" s="952"/>
      <c r="BV116" s="952" t="s">
        <v>432</v>
      </c>
      <c r="BW116" s="952"/>
      <c r="BX116" s="952"/>
      <c r="BY116" s="952"/>
      <c r="BZ116" s="952"/>
      <c r="CA116" s="952" t="s">
        <v>432</v>
      </c>
      <c r="CB116" s="952"/>
      <c r="CC116" s="952"/>
      <c r="CD116" s="952"/>
      <c r="CE116" s="952"/>
      <c r="CF116" s="946" t="s">
        <v>387</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4040</v>
      </c>
      <c r="DH116" s="991"/>
      <c r="DI116" s="991"/>
      <c r="DJ116" s="991"/>
      <c r="DK116" s="992"/>
      <c r="DL116" s="993">
        <v>4040</v>
      </c>
      <c r="DM116" s="991"/>
      <c r="DN116" s="991"/>
      <c r="DO116" s="991"/>
      <c r="DP116" s="992"/>
      <c r="DQ116" s="993">
        <v>4040</v>
      </c>
      <c r="DR116" s="991"/>
      <c r="DS116" s="991"/>
      <c r="DT116" s="991"/>
      <c r="DU116" s="992"/>
      <c r="DV116" s="994">
        <v>0.1</v>
      </c>
      <c r="DW116" s="995"/>
      <c r="DX116" s="995"/>
      <c r="DY116" s="995"/>
      <c r="DZ116" s="996"/>
    </row>
    <row r="117" spans="1:130" s="226" customFormat="1" ht="26.25" customHeight="1" x14ac:dyDescent="0.15">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453</v>
      </c>
      <c r="Z117" s="918"/>
      <c r="AA117" s="1008">
        <v>3480956</v>
      </c>
      <c r="AB117" s="1009"/>
      <c r="AC117" s="1009"/>
      <c r="AD117" s="1009"/>
      <c r="AE117" s="1010"/>
      <c r="AF117" s="1011">
        <v>3332901</v>
      </c>
      <c r="AG117" s="1009"/>
      <c r="AH117" s="1009"/>
      <c r="AI117" s="1009"/>
      <c r="AJ117" s="1010"/>
      <c r="AK117" s="1011">
        <v>2983043</v>
      </c>
      <c r="AL117" s="1009"/>
      <c r="AM117" s="1009"/>
      <c r="AN117" s="1009"/>
      <c r="AO117" s="1010"/>
      <c r="AP117" s="1012"/>
      <c r="AQ117" s="1013"/>
      <c r="AR117" s="1013"/>
      <c r="AS117" s="1013"/>
      <c r="AT117" s="1014"/>
      <c r="AU117" s="932"/>
      <c r="AV117" s="933"/>
      <c r="AW117" s="933"/>
      <c r="AX117" s="933"/>
      <c r="AY117" s="933"/>
      <c r="AZ117" s="999" t="s">
        <v>454</v>
      </c>
      <c r="BA117" s="1000"/>
      <c r="BB117" s="1000"/>
      <c r="BC117" s="1000"/>
      <c r="BD117" s="1000"/>
      <c r="BE117" s="1000"/>
      <c r="BF117" s="1000"/>
      <c r="BG117" s="1000"/>
      <c r="BH117" s="1000"/>
      <c r="BI117" s="1000"/>
      <c r="BJ117" s="1000"/>
      <c r="BK117" s="1000"/>
      <c r="BL117" s="1000"/>
      <c r="BM117" s="1000"/>
      <c r="BN117" s="1000"/>
      <c r="BO117" s="1000"/>
      <c r="BP117" s="1001"/>
      <c r="BQ117" s="951" t="s">
        <v>432</v>
      </c>
      <c r="BR117" s="952"/>
      <c r="BS117" s="952"/>
      <c r="BT117" s="952"/>
      <c r="BU117" s="952"/>
      <c r="BV117" s="952" t="s">
        <v>432</v>
      </c>
      <c r="BW117" s="952"/>
      <c r="BX117" s="952"/>
      <c r="BY117" s="952"/>
      <c r="BZ117" s="952"/>
      <c r="CA117" s="952" t="s">
        <v>432</v>
      </c>
      <c r="CB117" s="952"/>
      <c r="CC117" s="952"/>
      <c r="CD117" s="952"/>
      <c r="CE117" s="952"/>
      <c r="CF117" s="946" t="s">
        <v>432</v>
      </c>
      <c r="CG117" s="947"/>
      <c r="CH117" s="947"/>
      <c r="CI117" s="947"/>
      <c r="CJ117" s="947"/>
      <c r="CK117" s="977"/>
      <c r="CL117" s="978"/>
      <c r="CM117" s="948" t="s">
        <v>455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387</v>
      </c>
      <c r="DM117" s="991"/>
      <c r="DN117" s="991"/>
      <c r="DO117" s="991"/>
      <c r="DP117" s="992"/>
      <c r="DQ117" s="993" t="s">
        <v>432</v>
      </c>
      <c r="DR117" s="991"/>
      <c r="DS117" s="991"/>
      <c r="DT117" s="991"/>
      <c r="DU117" s="992"/>
      <c r="DV117" s="994" t="s">
        <v>432</v>
      </c>
      <c r="DW117" s="995"/>
      <c r="DX117" s="995"/>
      <c r="DY117" s="995"/>
      <c r="DZ117" s="996"/>
    </row>
    <row r="118" spans="1:130" s="226" customFormat="1" ht="26.25" customHeight="1" x14ac:dyDescent="0.15">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302</v>
      </c>
      <c r="AG118" s="917"/>
      <c r="AH118" s="917"/>
      <c r="AI118" s="917"/>
      <c r="AJ118" s="918"/>
      <c r="AK118" s="916" t="s">
        <v>301</v>
      </c>
      <c r="AL118" s="917"/>
      <c r="AM118" s="917"/>
      <c r="AN118" s="917"/>
      <c r="AO118" s="918"/>
      <c r="AP118" s="1003" t="s">
        <v>426</v>
      </c>
      <c r="AQ118" s="1004"/>
      <c r="AR118" s="1004"/>
      <c r="AS118" s="1004"/>
      <c r="AT118" s="1005"/>
      <c r="AU118" s="932"/>
      <c r="AV118" s="933"/>
      <c r="AW118" s="933"/>
      <c r="AX118" s="933"/>
      <c r="AY118" s="933"/>
      <c r="AZ118" s="1006" t="s">
        <v>456</v>
      </c>
      <c r="BA118" s="997"/>
      <c r="BB118" s="997"/>
      <c r="BC118" s="997"/>
      <c r="BD118" s="997"/>
      <c r="BE118" s="997"/>
      <c r="BF118" s="997"/>
      <c r="BG118" s="997"/>
      <c r="BH118" s="997"/>
      <c r="BI118" s="997"/>
      <c r="BJ118" s="997"/>
      <c r="BK118" s="997"/>
      <c r="BL118" s="997"/>
      <c r="BM118" s="997"/>
      <c r="BN118" s="997"/>
      <c r="BO118" s="997"/>
      <c r="BP118" s="998"/>
      <c r="BQ118" s="1029" t="s">
        <v>387</v>
      </c>
      <c r="BR118" s="1030"/>
      <c r="BS118" s="1030"/>
      <c r="BT118" s="1030"/>
      <c r="BU118" s="1030"/>
      <c r="BV118" s="1030" t="s">
        <v>387</v>
      </c>
      <c r="BW118" s="1030"/>
      <c r="BX118" s="1030"/>
      <c r="BY118" s="1030"/>
      <c r="BZ118" s="1030"/>
      <c r="CA118" s="1030" t="s">
        <v>432</v>
      </c>
      <c r="CB118" s="1030"/>
      <c r="CC118" s="1030"/>
      <c r="CD118" s="1030"/>
      <c r="CE118" s="1030"/>
      <c r="CF118" s="946" t="s">
        <v>387</v>
      </c>
      <c r="CG118" s="947"/>
      <c r="CH118" s="947"/>
      <c r="CI118" s="947"/>
      <c r="CJ118" s="947"/>
      <c r="CK118" s="977"/>
      <c r="CL118" s="978"/>
      <c r="CM118" s="948" t="s">
        <v>457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432</v>
      </c>
      <c r="DH118" s="991"/>
      <c r="DI118" s="991"/>
      <c r="DJ118" s="991"/>
      <c r="DK118" s="992"/>
      <c r="DL118" s="993" t="s">
        <v>124</v>
      </c>
      <c r="DM118" s="991"/>
      <c r="DN118" s="991"/>
      <c r="DO118" s="991"/>
      <c r="DP118" s="992"/>
      <c r="DQ118" s="993" t="s">
        <v>387</v>
      </c>
      <c r="DR118" s="991"/>
      <c r="DS118" s="991"/>
      <c r="DT118" s="991"/>
      <c r="DU118" s="992"/>
      <c r="DV118" s="994" t="s">
        <v>432</v>
      </c>
      <c r="DW118" s="995"/>
      <c r="DX118" s="995"/>
      <c r="DY118" s="995"/>
      <c r="DZ118" s="996"/>
    </row>
    <row r="119" spans="1:130" s="226" customFormat="1" ht="26.25" customHeight="1" x14ac:dyDescent="0.15">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387</v>
      </c>
      <c r="AB119" s="924"/>
      <c r="AC119" s="924"/>
      <c r="AD119" s="924"/>
      <c r="AE119" s="925"/>
      <c r="AF119" s="926" t="s">
        <v>387</v>
      </c>
      <c r="AG119" s="924"/>
      <c r="AH119" s="924"/>
      <c r="AI119" s="924"/>
      <c r="AJ119" s="925"/>
      <c r="AK119" s="926" t="s">
        <v>387</v>
      </c>
      <c r="AL119" s="924"/>
      <c r="AM119" s="924"/>
      <c r="AN119" s="924"/>
      <c r="AO119" s="925"/>
      <c r="AP119" s="927" t="s">
        <v>387</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458</v>
      </c>
      <c r="BP119" s="1038"/>
      <c r="BQ119" s="1029">
        <v>31808372</v>
      </c>
      <c r="BR119" s="1030"/>
      <c r="BS119" s="1030"/>
      <c r="BT119" s="1030"/>
      <c r="BU119" s="1030"/>
      <c r="BV119" s="1030">
        <v>29976381</v>
      </c>
      <c r="BW119" s="1030"/>
      <c r="BX119" s="1030"/>
      <c r="BY119" s="1030"/>
      <c r="BZ119" s="1030"/>
      <c r="CA119" s="1030">
        <v>28307710</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5438</v>
      </c>
      <c r="DH119" s="1016"/>
      <c r="DI119" s="1016"/>
      <c r="DJ119" s="1016"/>
      <c r="DK119" s="1017"/>
      <c r="DL119" s="1015" t="s">
        <v>432</v>
      </c>
      <c r="DM119" s="1016"/>
      <c r="DN119" s="1016"/>
      <c r="DO119" s="1016"/>
      <c r="DP119" s="1017"/>
      <c r="DQ119" s="1015" t="s">
        <v>387</v>
      </c>
      <c r="DR119" s="1016"/>
      <c r="DS119" s="1016"/>
      <c r="DT119" s="1016"/>
      <c r="DU119" s="1017"/>
      <c r="DV119" s="1018" t="s">
        <v>387</v>
      </c>
      <c r="DW119" s="1019"/>
      <c r="DX119" s="1019"/>
      <c r="DY119" s="1019"/>
      <c r="DZ119" s="1020"/>
    </row>
    <row r="120" spans="1:130" s="226" customFormat="1" ht="26.25" customHeight="1" x14ac:dyDescent="0.15">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432</v>
      </c>
      <c r="AB120" s="991"/>
      <c r="AC120" s="991"/>
      <c r="AD120" s="991"/>
      <c r="AE120" s="992"/>
      <c r="AF120" s="993" t="s">
        <v>387</v>
      </c>
      <c r="AG120" s="991"/>
      <c r="AH120" s="991"/>
      <c r="AI120" s="991"/>
      <c r="AJ120" s="992"/>
      <c r="AK120" s="993" t="s">
        <v>387</v>
      </c>
      <c r="AL120" s="991"/>
      <c r="AM120" s="991"/>
      <c r="AN120" s="991"/>
      <c r="AO120" s="992"/>
      <c r="AP120" s="994" t="s">
        <v>387</v>
      </c>
      <c r="AQ120" s="995"/>
      <c r="AR120" s="995"/>
      <c r="AS120" s="995"/>
      <c r="AT120" s="996"/>
      <c r="AU120" s="1021" t="s">
        <v>460</v>
      </c>
      <c r="AV120" s="1022"/>
      <c r="AW120" s="1022"/>
      <c r="AX120" s="1022"/>
      <c r="AY120" s="1023"/>
      <c r="AZ120" s="972" t="s">
        <v>461</v>
      </c>
      <c r="BA120" s="921"/>
      <c r="BB120" s="921"/>
      <c r="BC120" s="921"/>
      <c r="BD120" s="921"/>
      <c r="BE120" s="921"/>
      <c r="BF120" s="921"/>
      <c r="BG120" s="921"/>
      <c r="BH120" s="921"/>
      <c r="BI120" s="921"/>
      <c r="BJ120" s="921"/>
      <c r="BK120" s="921"/>
      <c r="BL120" s="921"/>
      <c r="BM120" s="921"/>
      <c r="BN120" s="921"/>
      <c r="BO120" s="921"/>
      <c r="BP120" s="922"/>
      <c r="BQ120" s="958">
        <v>2521402</v>
      </c>
      <c r="BR120" s="959"/>
      <c r="BS120" s="959"/>
      <c r="BT120" s="959"/>
      <c r="BU120" s="959"/>
      <c r="BV120" s="959">
        <v>2848368</v>
      </c>
      <c r="BW120" s="959"/>
      <c r="BX120" s="959"/>
      <c r="BY120" s="959"/>
      <c r="BZ120" s="959"/>
      <c r="CA120" s="959">
        <v>2687421</v>
      </c>
      <c r="CB120" s="959"/>
      <c r="CC120" s="959"/>
      <c r="CD120" s="959"/>
      <c r="CE120" s="959"/>
      <c r="CF120" s="973">
        <v>43.9</v>
      </c>
      <c r="CG120" s="974"/>
      <c r="CH120" s="974"/>
      <c r="CI120" s="974"/>
      <c r="CJ120" s="974"/>
      <c r="CK120" s="1039" t="s">
        <v>462</v>
      </c>
      <c r="CL120" s="1040"/>
      <c r="CM120" s="1040"/>
      <c r="CN120" s="1040"/>
      <c r="CO120" s="1041"/>
      <c r="CP120" s="1047" t="s">
        <v>463</v>
      </c>
      <c r="CQ120" s="1048"/>
      <c r="CR120" s="1048"/>
      <c r="CS120" s="1048"/>
      <c r="CT120" s="1048"/>
      <c r="CU120" s="1048"/>
      <c r="CV120" s="1048"/>
      <c r="CW120" s="1048"/>
      <c r="CX120" s="1048"/>
      <c r="CY120" s="1048"/>
      <c r="CZ120" s="1048"/>
      <c r="DA120" s="1048"/>
      <c r="DB120" s="1048"/>
      <c r="DC120" s="1048"/>
      <c r="DD120" s="1048"/>
      <c r="DE120" s="1048"/>
      <c r="DF120" s="1049"/>
      <c r="DG120" s="958">
        <v>5418655</v>
      </c>
      <c r="DH120" s="959"/>
      <c r="DI120" s="959"/>
      <c r="DJ120" s="959"/>
      <c r="DK120" s="959"/>
      <c r="DL120" s="959">
        <v>4931692</v>
      </c>
      <c r="DM120" s="959"/>
      <c r="DN120" s="959"/>
      <c r="DO120" s="959"/>
      <c r="DP120" s="959"/>
      <c r="DQ120" s="959">
        <v>4260677</v>
      </c>
      <c r="DR120" s="959"/>
      <c r="DS120" s="959"/>
      <c r="DT120" s="959"/>
      <c r="DU120" s="959"/>
      <c r="DV120" s="960">
        <v>69.7</v>
      </c>
      <c r="DW120" s="960"/>
      <c r="DX120" s="960"/>
      <c r="DY120" s="960"/>
      <c r="DZ120" s="961"/>
    </row>
    <row r="121" spans="1:130" s="226" customFormat="1" ht="26.25" customHeight="1" x14ac:dyDescent="0.15">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387</v>
      </c>
      <c r="AB121" s="991"/>
      <c r="AC121" s="991"/>
      <c r="AD121" s="991"/>
      <c r="AE121" s="992"/>
      <c r="AF121" s="993" t="s">
        <v>387</v>
      </c>
      <c r="AG121" s="991"/>
      <c r="AH121" s="991"/>
      <c r="AI121" s="991"/>
      <c r="AJ121" s="992"/>
      <c r="AK121" s="993" t="s">
        <v>432</v>
      </c>
      <c r="AL121" s="991"/>
      <c r="AM121" s="991"/>
      <c r="AN121" s="991"/>
      <c r="AO121" s="992"/>
      <c r="AP121" s="994" t="s">
        <v>432</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281078</v>
      </c>
      <c r="BR121" s="952"/>
      <c r="BS121" s="952"/>
      <c r="BT121" s="952"/>
      <c r="BU121" s="952"/>
      <c r="BV121" s="952">
        <v>293844</v>
      </c>
      <c r="BW121" s="952"/>
      <c r="BX121" s="952"/>
      <c r="BY121" s="952"/>
      <c r="BZ121" s="952"/>
      <c r="CA121" s="952">
        <v>305951</v>
      </c>
      <c r="CB121" s="952"/>
      <c r="CC121" s="952"/>
      <c r="CD121" s="952"/>
      <c r="CE121" s="952"/>
      <c r="CF121" s="946">
        <v>5</v>
      </c>
      <c r="CG121" s="947"/>
      <c r="CH121" s="947"/>
      <c r="CI121" s="947"/>
      <c r="CJ121" s="947"/>
      <c r="CK121" s="1042"/>
      <c r="CL121" s="1043"/>
      <c r="CM121" s="1043"/>
      <c r="CN121" s="1043"/>
      <c r="CO121" s="1044"/>
      <c r="CP121" s="1052" t="s">
        <v>466</v>
      </c>
      <c r="CQ121" s="1053"/>
      <c r="CR121" s="1053"/>
      <c r="CS121" s="1053"/>
      <c r="CT121" s="1053"/>
      <c r="CU121" s="1053"/>
      <c r="CV121" s="1053"/>
      <c r="CW121" s="1053"/>
      <c r="CX121" s="1053"/>
      <c r="CY121" s="1053"/>
      <c r="CZ121" s="1053"/>
      <c r="DA121" s="1053"/>
      <c r="DB121" s="1053"/>
      <c r="DC121" s="1053"/>
      <c r="DD121" s="1053"/>
      <c r="DE121" s="1053"/>
      <c r="DF121" s="1054"/>
      <c r="DG121" s="951">
        <v>4252436</v>
      </c>
      <c r="DH121" s="952"/>
      <c r="DI121" s="952"/>
      <c r="DJ121" s="952"/>
      <c r="DK121" s="952"/>
      <c r="DL121" s="952">
        <v>4306033</v>
      </c>
      <c r="DM121" s="952"/>
      <c r="DN121" s="952"/>
      <c r="DO121" s="952"/>
      <c r="DP121" s="952"/>
      <c r="DQ121" s="952">
        <v>4069472</v>
      </c>
      <c r="DR121" s="952"/>
      <c r="DS121" s="952"/>
      <c r="DT121" s="952"/>
      <c r="DU121" s="952"/>
      <c r="DV121" s="953">
        <v>66.5</v>
      </c>
      <c r="DW121" s="953"/>
      <c r="DX121" s="953"/>
      <c r="DY121" s="953"/>
      <c r="DZ121" s="954"/>
    </row>
    <row r="122" spans="1:130" s="226" customFormat="1" ht="26.25" customHeight="1" x14ac:dyDescent="0.15">
      <c r="A122" s="1091"/>
      <c r="B122" s="978"/>
      <c r="C122" s="948" t="s">
        <v>446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432</v>
      </c>
      <c r="AB122" s="991"/>
      <c r="AC122" s="991"/>
      <c r="AD122" s="991"/>
      <c r="AE122" s="992"/>
      <c r="AF122" s="993" t="s">
        <v>387</v>
      </c>
      <c r="AG122" s="991"/>
      <c r="AH122" s="991"/>
      <c r="AI122" s="991"/>
      <c r="AJ122" s="992"/>
      <c r="AK122" s="993" t="s">
        <v>432</v>
      </c>
      <c r="AL122" s="991"/>
      <c r="AM122" s="991"/>
      <c r="AN122" s="991"/>
      <c r="AO122" s="992"/>
      <c r="AP122" s="994" t="s">
        <v>436</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19750216</v>
      </c>
      <c r="BR122" s="1030"/>
      <c r="BS122" s="1030"/>
      <c r="BT122" s="1030"/>
      <c r="BU122" s="1030"/>
      <c r="BV122" s="1030">
        <v>18411841</v>
      </c>
      <c r="BW122" s="1030"/>
      <c r="BX122" s="1030"/>
      <c r="BY122" s="1030"/>
      <c r="BZ122" s="1030"/>
      <c r="CA122" s="1030">
        <v>15935016</v>
      </c>
      <c r="CB122" s="1030"/>
      <c r="CC122" s="1030"/>
      <c r="CD122" s="1030"/>
      <c r="CE122" s="1030"/>
      <c r="CF122" s="1050">
        <v>260.5</v>
      </c>
      <c r="CG122" s="1051"/>
      <c r="CH122" s="1051"/>
      <c r="CI122" s="1051"/>
      <c r="CJ122" s="1051"/>
      <c r="CK122" s="1042"/>
      <c r="CL122" s="1043"/>
      <c r="CM122" s="1043"/>
      <c r="CN122" s="1043"/>
      <c r="CO122" s="1044"/>
      <c r="CP122" s="1052" t="s">
        <v>402</v>
      </c>
      <c r="CQ122" s="1053"/>
      <c r="CR122" s="1053"/>
      <c r="CS122" s="1053"/>
      <c r="CT122" s="1053"/>
      <c r="CU122" s="1053"/>
      <c r="CV122" s="1053"/>
      <c r="CW122" s="1053"/>
      <c r="CX122" s="1053"/>
      <c r="CY122" s="1053"/>
      <c r="CZ122" s="1053"/>
      <c r="DA122" s="1053"/>
      <c r="DB122" s="1053"/>
      <c r="DC122" s="1053"/>
      <c r="DD122" s="1053"/>
      <c r="DE122" s="1053"/>
      <c r="DF122" s="1054"/>
      <c r="DG122" s="951">
        <v>28051</v>
      </c>
      <c r="DH122" s="952"/>
      <c r="DI122" s="952"/>
      <c r="DJ122" s="952"/>
      <c r="DK122" s="952"/>
      <c r="DL122" s="952">
        <v>53569</v>
      </c>
      <c r="DM122" s="952"/>
      <c r="DN122" s="952"/>
      <c r="DO122" s="952"/>
      <c r="DP122" s="952"/>
      <c r="DQ122" s="952">
        <v>81702</v>
      </c>
      <c r="DR122" s="952"/>
      <c r="DS122" s="952"/>
      <c r="DT122" s="952"/>
      <c r="DU122" s="952"/>
      <c r="DV122" s="953">
        <v>1.3</v>
      </c>
      <c r="DW122" s="953"/>
      <c r="DX122" s="953"/>
      <c r="DY122" s="953"/>
      <c r="DZ122" s="954"/>
    </row>
    <row r="123" spans="1:130" s="226" customFormat="1" ht="26.25" customHeight="1" x14ac:dyDescent="0.15">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387</v>
      </c>
      <c r="AB123" s="991"/>
      <c r="AC123" s="991"/>
      <c r="AD123" s="991"/>
      <c r="AE123" s="992"/>
      <c r="AF123" s="993" t="s">
        <v>387</v>
      </c>
      <c r="AG123" s="991"/>
      <c r="AH123" s="991"/>
      <c r="AI123" s="991"/>
      <c r="AJ123" s="992"/>
      <c r="AK123" s="993" t="s">
        <v>387</v>
      </c>
      <c r="AL123" s="991"/>
      <c r="AM123" s="991"/>
      <c r="AN123" s="991"/>
      <c r="AO123" s="992"/>
      <c r="AP123" s="994" t="s">
        <v>387</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468</v>
      </c>
      <c r="BP123" s="1038"/>
      <c r="BQ123" s="1097">
        <v>22552696</v>
      </c>
      <c r="BR123" s="1098"/>
      <c r="BS123" s="1098"/>
      <c r="BT123" s="1098"/>
      <c r="BU123" s="1098"/>
      <c r="BV123" s="1098">
        <v>21554053</v>
      </c>
      <c r="BW123" s="1098"/>
      <c r="BX123" s="1098"/>
      <c r="BY123" s="1098"/>
      <c r="BZ123" s="1098"/>
      <c r="CA123" s="1098">
        <v>18928388</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124</v>
      </c>
      <c r="DH123" s="991"/>
      <c r="DI123" s="991"/>
      <c r="DJ123" s="991"/>
      <c r="DK123" s="992"/>
      <c r="DL123" s="993" t="s">
        <v>124</v>
      </c>
      <c r="DM123" s="991"/>
      <c r="DN123" s="991"/>
      <c r="DO123" s="991"/>
      <c r="DP123" s="992"/>
      <c r="DQ123" s="993" t="s">
        <v>124</v>
      </c>
      <c r="DR123" s="991"/>
      <c r="DS123" s="991"/>
      <c r="DT123" s="991"/>
      <c r="DU123" s="992"/>
      <c r="DV123" s="994" t="s">
        <v>124</v>
      </c>
      <c r="DW123" s="995"/>
      <c r="DX123" s="995"/>
      <c r="DY123" s="995"/>
      <c r="DZ123" s="996"/>
    </row>
    <row r="124" spans="1:130" s="226" customFormat="1" ht="26.25" customHeight="1" thickBot="1" x14ac:dyDescent="0.2">
      <c r="A124" s="1091"/>
      <c r="B124" s="978"/>
      <c r="C124" s="948" t="s">
        <v>455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v>1010</v>
      </c>
      <c r="AB124" s="991"/>
      <c r="AC124" s="991"/>
      <c r="AD124" s="991"/>
      <c r="AE124" s="992"/>
      <c r="AF124" s="993">
        <v>1010</v>
      </c>
      <c r="AG124" s="991"/>
      <c r="AH124" s="991"/>
      <c r="AI124" s="991"/>
      <c r="AJ124" s="992"/>
      <c r="AK124" s="993">
        <v>1010</v>
      </c>
      <c r="AL124" s="991"/>
      <c r="AM124" s="991"/>
      <c r="AN124" s="991"/>
      <c r="AO124" s="992"/>
      <c r="AP124" s="994">
        <v>0</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133.19999999999999</v>
      </c>
      <c r="BR124" s="1060"/>
      <c r="BS124" s="1060"/>
      <c r="BT124" s="1060"/>
      <c r="BU124" s="1060"/>
      <c r="BV124" s="1060">
        <v>135.80000000000001</v>
      </c>
      <c r="BW124" s="1060"/>
      <c r="BX124" s="1060"/>
      <c r="BY124" s="1060"/>
      <c r="BZ124" s="1060"/>
      <c r="CA124" s="1060">
        <v>153.30000000000001</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387</v>
      </c>
      <c r="DH124" s="1016"/>
      <c r="DI124" s="1016"/>
      <c r="DJ124" s="1016"/>
      <c r="DK124" s="1017"/>
      <c r="DL124" s="1015" t="s">
        <v>124</v>
      </c>
      <c r="DM124" s="1016"/>
      <c r="DN124" s="1016"/>
      <c r="DO124" s="1016"/>
      <c r="DP124" s="1017"/>
      <c r="DQ124" s="1015" t="s">
        <v>387</v>
      </c>
      <c r="DR124" s="1016"/>
      <c r="DS124" s="1016"/>
      <c r="DT124" s="1016"/>
      <c r="DU124" s="1017"/>
      <c r="DV124" s="1018" t="s">
        <v>387</v>
      </c>
      <c r="DW124" s="1019"/>
      <c r="DX124" s="1019"/>
      <c r="DY124" s="1019"/>
      <c r="DZ124" s="1020"/>
    </row>
    <row r="125" spans="1:130" s="226" customFormat="1" ht="26.25" customHeight="1" x14ac:dyDescent="0.15">
      <c r="A125" s="1091"/>
      <c r="B125" s="978"/>
      <c r="C125" s="948" t="s">
        <v>457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387</v>
      </c>
      <c r="AB125" s="991"/>
      <c r="AC125" s="991"/>
      <c r="AD125" s="991"/>
      <c r="AE125" s="992"/>
      <c r="AF125" s="993" t="s">
        <v>387</v>
      </c>
      <c r="AG125" s="991"/>
      <c r="AH125" s="991"/>
      <c r="AI125" s="991"/>
      <c r="AJ125" s="992"/>
      <c r="AK125" s="993" t="s">
        <v>124</v>
      </c>
      <c r="AL125" s="991"/>
      <c r="AM125" s="991"/>
      <c r="AN125" s="991"/>
      <c r="AO125" s="992"/>
      <c r="AP125" s="994" t="s">
        <v>124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124</v>
      </c>
      <c r="DH125" s="959"/>
      <c r="DI125" s="959"/>
      <c r="DJ125" s="959"/>
      <c r="DK125" s="959"/>
      <c r="DL125" s="959" t="s">
        <v>124</v>
      </c>
      <c r="DM125" s="959"/>
      <c r="DN125" s="959"/>
      <c r="DO125" s="959"/>
      <c r="DP125" s="959"/>
      <c r="DQ125" s="959" t="s">
        <v>387</v>
      </c>
      <c r="DR125" s="959"/>
      <c r="DS125" s="959"/>
      <c r="DT125" s="959"/>
      <c r="DU125" s="959"/>
      <c r="DV125" s="960" t="s">
        <v>124</v>
      </c>
      <c r="DW125" s="960"/>
      <c r="DX125" s="960"/>
      <c r="DY125" s="960"/>
      <c r="DZ125" s="961"/>
    </row>
    <row r="126" spans="1:130" s="226" customFormat="1" ht="26.25" customHeight="1" thickBot="1" x14ac:dyDescent="0.2">
      <c r="A126" s="1091"/>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5438</v>
      </c>
      <c r="AB126" s="991"/>
      <c r="AC126" s="991"/>
      <c r="AD126" s="991"/>
      <c r="AE126" s="992"/>
      <c r="AF126" s="993" t="s">
        <v>387</v>
      </c>
      <c r="AG126" s="991"/>
      <c r="AH126" s="991"/>
      <c r="AI126" s="991"/>
      <c r="AJ126" s="992"/>
      <c r="AK126" s="993" t="s">
        <v>124</v>
      </c>
      <c r="AL126" s="991"/>
      <c r="AM126" s="991"/>
      <c r="AN126" s="991"/>
      <c r="AO126" s="992"/>
      <c r="AP126" s="994" t="s">
        <v>124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387</v>
      </c>
      <c r="DH126" s="952"/>
      <c r="DI126" s="952"/>
      <c r="DJ126" s="952"/>
      <c r="DK126" s="952"/>
      <c r="DL126" s="952" t="s">
        <v>387</v>
      </c>
      <c r="DM126" s="952"/>
      <c r="DN126" s="952"/>
      <c r="DO126" s="952"/>
      <c r="DP126" s="952"/>
      <c r="DQ126" s="952" t="s">
        <v>387</v>
      </c>
      <c r="DR126" s="952"/>
      <c r="DS126" s="952"/>
      <c r="DT126" s="952"/>
      <c r="DU126" s="952"/>
      <c r="DV126" s="953" t="s">
        <v>387</v>
      </c>
      <c r="DW126" s="953"/>
      <c r="DX126" s="953"/>
      <c r="DY126" s="953"/>
      <c r="DZ126" s="954"/>
    </row>
    <row r="127" spans="1:130" s="226" customFormat="1" ht="26.25" customHeight="1" x14ac:dyDescent="0.15">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413</v>
      </c>
      <c r="AB127" s="991"/>
      <c r="AC127" s="991"/>
      <c r="AD127" s="991"/>
      <c r="AE127" s="992"/>
      <c r="AF127" s="993">
        <v>81</v>
      </c>
      <c r="AG127" s="991"/>
      <c r="AH127" s="991"/>
      <c r="AI127" s="991"/>
      <c r="AJ127" s="992"/>
      <c r="AK127" s="993" t="s">
        <v>387</v>
      </c>
      <c r="AL127" s="991"/>
      <c r="AM127" s="991"/>
      <c r="AN127" s="991"/>
      <c r="AO127" s="992"/>
      <c r="AP127" s="994" t="s">
        <v>124</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387</v>
      </c>
      <c r="DH127" s="952"/>
      <c r="DI127" s="952"/>
      <c r="DJ127" s="952"/>
      <c r="DK127" s="952"/>
      <c r="DL127" s="952" t="s">
        <v>124</v>
      </c>
      <c r="DM127" s="952"/>
      <c r="DN127" s="952"/>
      <c r="DO127" s="952"/>
      <c r="DP127" s="952"/>
      <c r="DQ127" s="952" t="s">
        <v>124</v>
      </c>
      <c r="DR127" s="952"/>
      <c r="DS127" s="952"/>
      <c r="DT127" s="952"/>
      <c r="DU127" s="952"/>
      <c r="DV127" s="953" t="s">
        <v>124</v>
      </c>
      <c r="DW127" s="953"/>
      <c r="DX127" s="953"/>
      <c r="DY127" s="953"/>
      <c r="DZ127" s="954"/>
    </row>
    <row r="128" spans="1:130" s="226" customFormat="1" ht="26.25" customHeight="1" thickBot="1" x14ac:dyDescent="0.2">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51333</v>
      </c>
      <c r="AB128" s="1080"/>
      <c r="AC128" s="1080"/>
      <c r="AD128" s="1080"/>
      <c r="AE128" s="1081"/>
      <c r="AF128" s="1082">
        <v>55736</v>
      </c>
      <c r="AG128" s="1080"/>
      <c r="AH128" s="1080"/>
      <c r="AI128" s="1080"/>
      <c r="AJ128" s="1081"/>
      <c r="AK128" s="1082">
        <v>51929</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124</v>
      </c>
      <c r="BG128" s="1087"/>
      <c r="BH128" s="1087"/>
      <c r="BI128" s="1087"/>
      <c r="BJ128" s="1087"/>
      <c r="BK128" s="1087"/>
      <c r="BL128" s="1088"/>
      <c r="BM128" s="1086">
        <v>13.67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v>16456</v>
      </c>
      <c r="DH128" s="1072"/>
      <c r="DI128" s="1072"/>
      <c r="DJ128" s="1072"/>
      <c r="DK128" s="1072"/>
      <c r="DL128" s="1072">
        <v>15400</v>
      </c>
      <c r="DM128" s="1072"/>
      <c r="DN128" s="1072"/>
      <c r="DO128" s="1072"/>
      <c r="DP128" s="1072"/>
      <c r="DQ128" s="1072">
        <v>14509</v>
      </c>
      <c r="DR128" s="1072"/>
      <c r="DS128" s="1072"/>
      <c r="DT128" s="1072"/>
      <c r="DU128" s="1072"/>
      <c r="DV128" s="1073">
        <v>0.2</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9706437</v>
      </c>
      <c r="AB129" s="991"/>
      <c r="AC129" s="991"/>
      <c r="AD129" s="991"/>
      <c r="AE129" s="992"/>
      <c r="AF129" s="993">
        <v>8945589</v>
      </c>
      <c r="AG129" s="991"/>
      <c r="AH129" s="991"/>
      <c r="AI129" s="991"/>
      <c r="AJ129" s="992"/>
      <c r="AK129" s="993">
        <v>8319808</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387</v>
      </c>
      <c r="BG129" s="1101"/>
      <c r="BH129" s="1101"/>
      <c r="BI129" s="1101"/>
      <c r="BJ129" s="1101"/>
      <c r="BK129" s="1101"/>
      <c r="BL129" s="1102"/>
      <c r="BM129" s="1100">
        <v>18.670000000000002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2761180</v>
      </c>
      <c r="AB130" s="991"/>
      <c r="AC130" s="991"/>
      <c r="AD130" s="991"/>
      <c r="AE130" s="992"/>
      <c r="AF130" s="993">
        <v>2743911</v>
      </c>
      <c r="AG130" s="991"/>
      <c r="AH130" s="991"/>
      <c r="AI130" s="991"/>
      <c r="AJ130" s="992"/>
      <c r="AK130" s="993">
        <v>2202719</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10</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6945257</v>
      </c>
      <c r="AB131" s="1016"/>
      <c r="AC131" s="1016"/>
      <c r="AD131" s="1016"/>
      <c r="AE131" s="1017"/>
      <c r="AF131" s="1015">
        <v>6201678</v>
      </c>
      <c r="AG131" s="1016"/>
      <c r="AH131" s="1016"/>
      <c r="AI131" s="1016"/>
      <c r="AJ131" s="1017"/>
      <c r="AK131" s="1015">
        <v>6117089</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v>153.30000000000001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9.6244530620000006</v>
      </c>
      <c r="AB132" s="1132"/>
      <c r="AC132" s="1132"/>
      <c r="AD132" s="1132"/>
      <c r="AE132" s="1133"/>
      <c r="AF132" s="1134">
        <v>8.5985438129999991</v>
      </c>
      <c r="AG132" s="1132"/>
      <c r="AH132" s="1132"/>
      <c r="AI132" s="1132"/>
      <c r="AJ132" s="1133"/>
      <c r="AK132" s="1134">
        <v>11.90754295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14.4</v>
      </c>
      <c r="AB133" s="1115"/>
      <c r="AC133" s="1115"/>
      <c r="AD133" s="1115"/>
      <c r="AE133" s="1116"/>
      <c r="AF133" s="1114">
        <v>11.5</v>
      </c>
      <c r="AG133" s="1115"/>
      <c r="AH133" s="1115"/>
      <c r="AI133" s="1115"/>
      <c r="AJ133" s="1116"/>
      <c r="AK133" s="1114">
        <v>10</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WBSgsUYQ7VitGULOJBc21NltuWDEco4jhSkb+nlY5xFSFTJRejwVNmJAs/a46iQYTnMKfb11/2LkKsvq1Y0ng==" saltValue="U+5A9eAJXHpYWkcgkwbq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8VZxrbKzXOMkq1O5F1FETGmcujv3xUjmdoAsjXqWl0HnbDTyJcTmv6+zMzRFyyRGkIPfUxwPl2WTAiRPzNhvA==" saltValue="DxiJ3rIgsxdE40XdXKY1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FSqPNem3Kc1Lm3oHe6W74F5mTyyqH5Yyu2SspqNbgIXnJ6NUCVGs2CoLTOEyUetpCkHyoONEUxlSgKGp8Eag==" saltValue="19TEY9cqEiC59cyrPkw3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2167488</v>
      </c>
      <c r="AP9" s="292">
        <v>189119</v>
      </c>
      <c r="AQ9" s="293">
        <v>86936</v>
      </c>
      <c r="AR9" s="294">
        <v>117.5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205784</v>
      </c>
      <c r="AP10" s="295">
        <v>17955</v>
      </c>
      <c r="AQ10" s="296">
        <v>8644</v>
      </c>
      <c r="AR10" s="297">
        <v>107.7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25508</v>
      </c>
      <c r="AP11" s="295">
        <v>2226</v>
      </c>
      <c r="AQ11" s="296">
        <v>14102</v>
      </c>
      <c r="AR11" s="297">
        <v>-84.2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665</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167627</v>
      </c>
      <c r="AP14" s="295">
        <v>14626</v>
      </c>
      <c r="AQ14" s="296">
        <v>4315</v>
      </c>
      <c r="AR14" s="297">
        <v>239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14079</v>
      </c>
      <c r="AP15" s="295">
        <v>1228</v>
      </c>
      <c r="AQ15" s="296">
        <v>2138</v>
      </c>
      <c r="AR15" s="297">
        <v>-42.6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-210483</v>
      </c>
      <c r="AP16" s="295">
        <v>-18365</v>
      </c>
      <c r="AQ16" s="296">
        <v>-8691</v>
      </c>
      <c r="AR16" s="297">
        <v>111.3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2370003</v>
      </c>
      <c r="AP17" s="295">
        <v>206789</v>
      </c>
      <c r="AQ17" s="296">
        <v>108111</v>
      </c>
      <c r="AR17" s="297">
        <v>91.3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25.3</v>
      </c>
      <c r="AP21" s="308">
        <v>10.32</v>
      </c>
      <c r="AQ21" s="309">
        <v>14.98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91.8</v>
      </c>
      <c r="AP22" s="313">
        <v>96.5</v>
      </c>
      <c r="AQ22" s="314">
        <v>-4.7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2275817</v>
      </c>
      <c r="AP32" s="322">
        <v>198571</v>
      </c>
      <c r="AQ32" s="323">
        <v>56558</v>
      </c>
      <c r="AR32" s="324">
        <v>251.1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v>4</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704143</v>
      </c>
      <c r="AP35" s="322">
        <v>61438</v>
      </c>
      <c r="AQ35" s="323">
        <v>21321</v>
      </c>
      <c r="AR35" s="324">
        <v>188.2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1999</v>
      </c>
      <c r="AP36" s="322">
        <v>174</v>
      </c>
      <c r="AQ36" s="323">
        <v>3744</v>
      </c>
      <c r="AR36" s="324">
        <v>-95.4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v>1010</v>
      </c>
      <c r="AP37" s="322">
        <v>88</v>
      </c>
      <c r="AQ37" s="323">
        <v>1218</v>
      </c>
      <c r="AR37" s="324">
        <v>-92.8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v>74</v>
      </c>
      <c r="AP38" s="325">
        <v>6</v>
      </c>
      <c r="AQ38" s="326">
        <v>4</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-51929</v>
      </c>
      <c r="AP39" s="322">
        <v>-4531</v>
      </c>
      <c r="AQ39" s="323">
        <v>-1519</v>
      </c>
      <c r="AR39" s="324">
        <v>198.3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-2202719</v>
      </c>
      <c r="AP40" s="322">
        <v>-192193</v>
      </c>
      <c r="AQ40" s="323">
        <v>-54553</v>
      </c>
      <c r="AR40" s="324">
        <v>252.3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728395</v>
      </c>
      <c r="AP41" s="322">
        <v>63554</v>
      </c>
      <c r="AQ41" s="323">
        <v>26777</v>
      </c>
      <c r="AR41" s="324">
        <v>137.30000000000001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2095247</v>
      </c>
      <c r="AN51" s="344">
        <v>162826</v>
      </c>
      <c r="AO51" s="345">
        <v>-5.8</v>
      </c>
      <c r="AP51" s="346">
        <v>82748</v>
      </c>
      <c r="AQ51" s="347">
        <v>24.4</v>
      </c>
      <c r="AR51" s="348">
        <v>-30.2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1147909</v>
      </c>
      <c r="AN52" s="352">
        <v>89206</v>
      </c>
      <c r="AO52" s="353">
        <v>-0.6</v>
      </c>
      <c r="AP52" s="354">
        <v>44732</v>
      </c>
      <c r="AQ52" s="355">
        <v>22.5</v>
      </c>
      <c r="AR52" s="356">
        <v>-23.1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1741630</v>
      </c>
      <c r="AN53" s="344">
        <v>139152</v>
      </c>
      <c r="AO53" s="345">
        <v>-14.5</v>
      </c>
      <c r="AP53" s="346">
        <v>91837</v>
      </c>
      <c r="AQ53" s="347">
        <v>11</v>
      </c>
      <c r="AR53" s="348">
        <v>-25.5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910786</v>
      </c>
      <c r="AN54" s="352">
        <v>72770</v>
      </c>
      <c r="AO54" s="353">
        <v>-18.399999999999999</v>
      </c>
      <c r="AP54" s="354">
        <v>54439</v>
      </c>
      <c r="AQ54" s="355">
        <v>21.7</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2001266</v>
      </c>
      <c r="AN55" s="344">
        <v>164890</v>
      </c>
      <c r="AO55" s="345">
        <v>18.5</v>
      </c>
      <c r="AP55" s="346">
        <v>106092</v>
      </c>
      <c r="AQ55" s="347">
        <v>15.5</v>
      </c>
      <c r="AR55" s="348">
        <v>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543374</v>
      </c>
      <c r="AN56" s="352">
        <v>44770</v>
      </c>
      <c r="AO56" s="353">
        <v>-38.5</v>
      </c>
      <c r="AP56" s="354">
        <v>44299</v>
      </c>
      <c r="AQ56" s="355">
        <v>-18.600000000000001</v>
      </c>
      <c r="AR56" s="356">
        <v>-19.899999999999999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1171296</v>
      </c>
      <c r="AN57" s="344">
        <v>99414</v>
      </c>
      <c r="AO57" s="345">
        <v>-39.700000000000003</v>
      </c>
      <c r="AP57" s="346">
        <v>78903</v>
      </c>
      <c r="AQ57" s="347">
        <v>-25.6</v>
      </c>
      <c r="AR57" s="348">
        <v>-14.1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486530</v>
      </c>
      <c r="AN58" s="352">
        <v>41294</v>
      </c>
      <c r="AO58" s="353">
        <v>-7.8</v>
      </c>
      <c r="AP58" s="354">
        <v>49201</v>
      </c>
      <c r="AQ58" s="355">
        <v>11.1</v>
      </c>
      <c r="AR58" s="356">
        <v>-18.899999999999999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1801455</v>
      </c>
      <c r="AN59" s="344">
        <v>157181</v>
      </c>
      <c r="AO59" s="345">
        <v>58.1</v>
      </c>
      <c r="AP59" s="346">
        <v>82993</v>
      </c>
      <c r="AQ59" s="347">
        <v>5.2</v>
      </c>
      <c r="AR59" s="348">
        <v>52.9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1178983</v>
      </c>
      <c r="AN60" s="352">
        <v>102869</v>
      </c>
      <c r="AO60" s="353">
        <v>149.1</v>
      </c>
      <c r="AP60" s="354">
        <v>46787</v>
      </c>
      <c r="AQ60" s="355">
        <v>-4.9000000000000004</v>
      </c>
      <c r="AR60" s="356">
        <v>154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1762179</v>
      </c>
      <c r="AN61" s="359">
        <v>144693</v>
      </c>
      <c r="AO61" s="360">
        <v>3.3</v>
      </c>
      <c r="AP61" s="361">
        <v>88515</v>
      </c>
      <c r="AQ61" s="362">
        <v>6.1</v>
      </c>
      <c r="AR61" s="348">
        <v>-2.8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853516</v>
      </c>
      <c r="AN62" s="352">
        <v>70182</v>
      </c>
      <c r="AO62" s="353">
        <v>16.8</v>
      </c>
      <c r="AP62" s="354">
        <v>47892</v>
      </c>
      <c r="AQ62" s="355">
        <v>6.4</v>
      </c>
      <c r="AR62" s="356">
        <v>10.4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JhL2ymGCmSjPo8SUQAtm01l54bzkgFEYEtYmFR42gA/OxA4luOojEHw39kFVl+LwGUjrmhW6cwjQEVINJp/hw==" saltValue="Qy3c44XH919aC5GgjjO2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oBGqU6TGUQggNKdDuq9HgWJWierrNO4NRIbbRxQhRSGUrPOj64olhuEoZ6aAQr9/M6UOTYkRQ21BnF5wf0ONw==" saltValue="HZmxkyvTseTInhZ2Seth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qOWy7kgIXgvcfOAytJuCRBifvGb9hbdkrNjbWXKmnO/D16MiQtpSaPyv6+DMXBlYJJJ3U/YkVCrYUFLz0kwQ==" saltValue="U+YjlG/OoSVb06fX5TjM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13.87</v>
      </c>
      <c r="G47" s="12">
        <v>12.04</v>
      </c>
      <c r="H47" s="12">
        <v>16.559999999999999</v>
      </c>
      <c r="I47" s="12">
        <v>20.77</v>
      </c>
      <c r="J47" s="13">
        <v>19.96</v>
      </c>
    </row>
    <row r="48" spans="2:10" ht="57.75" customHeight="1" x14ac:dyDescent="0.15">
      <c r="B48" s="14"/>
      <c r="C48" s="1176" t="s">
        <v>4</v>
      </c>
      <c r="D48" s="1176"/>
      <c r="E48" s="1177"/>
      <c r="F48" s="15">
        <v>5.19</v>
      </c>
      <c r="G48" s="16">
        <v>4.93</v>
      </c>
      <c r="H48" s="16">
        <v>4.5999999999999996</v>
      </c>
      <c r="I48" s="16">
        <v>5</v>
      </c>
      <c r="J48" s="17">
        <v>5.12</v>
      </c>
    </row>
    <row r="49" spans="2:10" ht="57.75" customHeight="1" thickBot="1" x14ac:dyDescent="0.2">
      <c r="B49" s="18"/>
      <c r="C49" s="1178" t="s">
        <v>5</v>
      </c>
      <c r="D49" s="1178"/>
      <c r="E49" s="1179"/>
      <c r="F49" s="19">
        <v>6.74</v>
      </c>
      <c r="G49" s="20">
        <v>0.56000000000000005</v>
      </c>
      <c r="H49" s="20">
        <v>10.86</v>
      </c>
      <c r="I49" s="20">
        <v>2.8</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9zJ5IF7xhPJZozvXKzytEKFKO9+RAO4cid5wLjYQZY3KOxlyTQwkCQrHBDp/zZN74prb/ZqqiteAo9JzBF1Pg==" saltValue="iQRPsm3Em4dPYo3GEfd/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556</v>
      </c>
      <c r="D34" s="1186"/>
      <c r="E34" s="1187"/>
      <c r="F34" s="32">
        <v>5.0999999999999996</v>
      </c>
      <c r="G34" s="33">
        <v>4.9000000000000004</v>
      </c>
      <c r="H34" s="33">
        <v>4.55</v>
      </c>
      <c r="I34" s="33">
        <v>4.96</v>
      </c>
      <c r="J34" s="34">
        <v>5.0999999999999996</v>
      </c>
      <c r="K34" s="22"/>
      <c r="L34" s="22"/>
      <c r="M34" s="22"/>
      <c r="N34" s="22"/>
      <c r="O34" s="22"/>
      <c r="P34" s="22"/>
    </row>
    <row r="35" spans="1:16" ht="39" customHeight="1" x14ac:dyDescent="0.15">
      <c r="A35" s="22"/>
      <c r="B35" s="35"/>
      <c r="C35" s="1180" t="s">
        <v>557</v>
      </c>
      <c r="D35" s="1181"/>
      <c r="E35" s="1182"/>
      <c r="F35" s="36">
        <v>1.85</v>
      </c>
      <c r="G35" s="37">
        <v>0.87</v>
      </c>
      <c r="H35" s="37">
        <v>1.38</v>
      </c>
      <c r="I35" s="37">
        <v>1.6</v>
      </c>
      <c r="J35" s="38">
        <v>1.9</v>
      </c>
      <c r="K35" s="22"/>
      <c r="L35" s="22"/>
      <c r="M35" s="22"/>
      <c r="N35" s="22"/>
      <c r="O35" s="22"/>
      <c r="P35" s="22"/>
    </row>
    <row r="36" spans="1:16" ht="39" customHeight="1" x14ac:dyDescent="0.15">
      <c r="A36" s="22"/>
      <c r="B36" s="35"/>
      <c r="C36" s="1180" t="s">
        <v>558</v>
      </c>
      <c r="D36" s="1181"/>
      <c r="E36" s="1182"/>
      <c r="F36" s="36">
        <v>0.2</v>
      </c>
      <c r="G36" s="37">
        <v>0.2</v>
      </c>
      <c r="H36" s="37">
        <v>0.22</v>
      </c>
      <c r="I36" s="37">
        <v>0.23</v>
      </c>
      <c r="J36" s="38">
        <v>1.24</v>
      </c>
      <c r="K36" s="22"/>
      <c r="L36" s="22"/>
      <c r="M36" s="22"/>
      <c r="N36" s="22"/>
      <c r="O36" s="22"/>
      <c r="P36" s="22"/>
    </row>
    <row r="37" spans="1:16" ht="39" customHeight="1" x14ac:dyDescent="0.15">
      <c r="A37" s="22"/>
      <c r="B37" s="35"/>
      <c r="C37" s="1180" t="s">
        <v>559</v>
      </c>
      <c r="D37" s="1181"/>
      <c r="E37" s="1182"/>
      <c r="F37" s="36" t="s">
        <v>507</v>
      </c>
      <c r="G37" s="37" t="s">
        <v>507</v>
      </c>
      <c r="H37" s="37">
        <v>0.69</v>
      </c>
      <c r="I37" s="37">
        <v>0.53</v>
      </c>
      <c r="J37" s="38">
        <v>0.46</v>
      </c>
      <c r="K37" s="22"/>
      <c r="L37" s="22"/>
      <c r="M37" s="22"/>
      <c r="N37" s="22"/>
      <c r="O37" s="22"/>
      <c r="P37" s="22"/>
    </row>
    <row r="38" spans="1:16" ht="39" customHeight="1" x14ac:dyDescent="0.15">
      <c r="A38" s="22"/>
      <c r="B38" s="35"/>
      <c r="C38" s="1180" t="s">
        <v>560</v>
      </c>
      <c r="D38" s="1181"/>
      <c r="E38" s="1182"/>
      <c r="F38" s="36" t="s">
        <v>507</v>
      </c>
      <c r="G38" s="37" t="s">
        <v>507</v>
      </c>
      <c r="H38" s="37">
        <v>0</v>
      </c>
      <c r="I38" s="37">
        <v>0.03</v>
      </c>
      <c r="J38" s="38">
        <v>0.06</v>
      </c>
      <c r="K38" s="22"/>
      <c r="L38" s="22"/>
      <c r="M38" s="22"/>
      <c r="N38" s="22"/>
      <c r="O38" s="22"/>
      <c r="P38" s="22"/>
    </row>
    <row r="39" spans="1:16" ht="39" customHeight="1" x14ac:dyDescent="0.15">
      <c r="A39" s="22"/>
      <c r="B39" s="35"/>
      <c r="C39" s="1180" t="s">
        <v>561</v>
      </c>
      <c r="D39" s="1181"/>
      <c r="E39" s="1182"/>
      <c r="F39" s="36">
        <v>0.08</v>
      </c>
      <c r="G39" s="37">
        <v>0.03</v>
      </c>
      <c r="H39" s="37">
        <v>0.04</v>
      </c>
      <c r="I39" s="37">
        <v>0.03</v>
      </c>
      <c r="J39" s="38">
        <v>0.01</v>
      </c>
      <c r="K39" s="22"/>
      <c r="L39" s="22"/>
      <c r="M39" s="22"/>
      <c r="N39" s="22"/>
      <c r="O39" s="22"/>
      <c r="P39" s="22"/>
    </row>
    <row r="40" spans="1:16" ht="39" customHeight="1" x14ac:dyDescent="0.15">
      <c r="A40" s="22"/>
      <c r="B40" s="35"/>
      <c r="C40" s="1180" t="s">
        <v>562</v>
      </c>
      <c r="D40" s="1181"/>
      <c r="E40" s="1182"/>
      <c r="F40" s="36">
        <v>0</v>
      </c>
      <c r="G40" s="37">
        <v>0.01</v>
      </c>
      <c r="H40" s="37">
        <v>0</v>
      </c>
      <c r="I40" s="37">
        <v>0</v>
      </c>
      <c r="J40" s="38">
        <v>0</v>
      </c>
      <c r="K40" s="22"/>
      <c r="L40" s="22"/>
      <c r="M40" s="22"/>
      <c r="N40" s="22"/>
      <c r="O40" s="22"/>
      <c r="P40" s="22"/>
    </row>
    <row r="41" spans="1:16" ht="39" customHeight="1" x14ac:dyDescent="0.15">
      <c r="A41" s="22"/>
      <c r="B41" s="35"/>
      <c r="C41" s="1180" t="s">
        <v>563</v>
      </c>
      <c r="D41" s="1181"/>
      <c r="E41" s="1182"/>
      <c r="F41" s="36">
        <v>0.01</v>
      </c>
      <c r="G41" s="37">
        <v>0.01</v>
      </c>
      <c r="H41" s="37">
        <v>0</v>
      </c>
      <c r="I41" s="37">
        <v>0</v>
      </c>
      <c r="J41" s="38">
        <v>0</v>
      </c>
      <c r="K41" s="22"/>
      <c r="L41" s="22"/>
      <c r="M41" s="22"/>
      <c r="N41" s="22"/>
      <c r="O41" s="22"/>
      <c r="P41" s="22"/>
    </row>
    <row r="42" spans="1:16" ht="39" customHeight="1" x14ac:dyDescent="0.15">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565</v>
      </c>
      <c r="D43" s="1184"/>
      <c r="E43" s="1185"/>
      <c r="F43" s="41">
        <v>0.53</v>
      </c>
      <c r="G43" s="42">
        <v>0.73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cg+nlnd4Nnx4c4r3kyx5Kv7iQFRG0ER8bB3a7/n3wO77beBi6v9u16BoE6YG1r5wXTyKaGrOsBTwCvzQGw1pA==" saltValue="t4jCN2ucGZ1mgQSQlRN6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2846</v>
      </c>
      <c r="L45" s="60">
        <v>2892</v>
      </c>
      <c r="M45" s="60">
        <v>2613</v>
      </c>
      <c r="N45" s="60">
        <v>2516</v>
      </c>
      <c r="O45" s="61">
        <v>2276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926</v>
      </c>
      <c r="L48" s="64">
        <v>877</v>
      </c>
      <c r="M48" s="64">
        <v>859</v>
      </c>
      <c r="N48" s="64">
        <v>814</v>
      </c>
      <c r="O48" s="65">
        <v>704</v>
      </c>
      <c r="P48" s="48"/>
      <c r="Q48" s="48"/>
      <c r="R48" s="48"/>
      <c r="S48" s="48"/>
      <c r="T48" s="48"/>
      <c r="U48" s="48"/>
    </row>
    <row r="49" spans="1:21" ht="30.75" customHeight="1" x14ac:dyDescent="0.15">
      <c r="A49" s="48"/>
      <c r="B49" s="1198"/>
      <c r="C49" s="1199"/>
      <c r="D49" s="62"/>
      <c r="E49" s="1190" t="s">
        <v>16</v>
      </c>
      <c r="F49" s="1190"/>
      <c r="G49" s="1190"/>
      <c r="H49" s="1190"/>
      <c r="I49" s="1190"/>
      <c r="J49" s="1191"/>
      <c r="K49" s="63">
        <v>1</v>
      </c>
      <c r="L49" s="64">
        <v>1</v>
      </c>
      <c r="M49" s="64">
        <v>2</v>
      </c>
      <c r="N49" s="64">
        <v>2</v>
      </c>
      <c r="O49" s="65">
        <v>2</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v>
      </c>
      <c r="L50" s="64">
        <v>7</v>
      </c>
      <c r="M50" s="64">
        <v>7</v>
      </c>
      <c r="N50" s="64">
        <v>1</v>
      </c>
      <c r="O50" s="65">
        <v>1</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2574</v>
      </c>
      <c r="L52" s="64">
        <v>2636</v>
      </c>
      <c r="M52" s="64">
        <v>2811</v>
      </c>
      <c r="N52" s="64">
        <v>2800</v>
      </c>
      <c r="O52" s="65">
        <v>2255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1209</v>
      </c>
      <c r="L53" s="69">
        <v>1141</v>
      </c>
      <c r="M53" s="69">
        <v>670</v>
      </c>
      <c r="N53" s="69">
        <v>533</v>
      </c>
      <c r="O53" s="70">
        <v>728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6pQvTPliAMCozW49cHSjHxqpx3O4HwUT/KGltzeVpzAIEG2TqQvLPWOXfoPpcYe9USkI9PoZWjGNVBMporYVg==" saltValue="w1paJ2NAqmQT+aJJXsl8/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04" t="s">
        <v>24</v>
      </c>
      <c r="C41" s="1205"/>
      <c r="D41" s="81"/>
      <c r="E41" s="1210" t="s">
        <v>25</v>
      </c>
      <c r="F41" s="1210"/>
      <c r="G41" s="1210"/>
      <c r="H41" s="1211"/>
      <c r="I41" s="82">
        <v>22457</v>
      </c>
      <c r="J41" s="83">
        <v>20791</v>
      </c>
      <c r="K41" s="83">
        <v>19187</v>
      </c>
      <c r="L41" s="83">
        <v>17829</v>
      </c>
      <c r="M41" s="84">
        <v>17097</v>
      </c>
    </row>
    <row r="42" spans="2:13" ht="27.75" customHeight="1" x14ac:dyDescent="0.15">
      <c r="B42" s="1206"/>
      <c r="C42" s="1207"/>
      <c r="D42" s="85"/>
      <c r="E42" s="1212" t="s">
        <v>26</v>
      </c>
      <c r="F42" s="1212"/>
      <c r="G42" s="1212"/>
      <c r="H42" s="1213"/>
      <c r="I42" s="86">
        <v>27</v>
      </c>
      <c r="J42" s="87">
        <v>16</v>
      </c>
      <c r="K42" s="87">
        <v>9</v>
      </c>
      <c r="L42" s="87">
        <v>4</v>
      </c>
      <c r="M42" s="88">
        <v>4</v>
      </c>
    </row>
    <row r="43" spans="2:13" ht="27.75" customHeight="1" x14ac:dyDescent="0.15">
      <c r="B43" s="1206"/>
      <c r="C43" s="1207"/>
      <c r="D43" s="85"/>
      <c r="E43" s="1212" t="s">
        <v>27</v>
      </c>
      <c r="F43" s="1212"/>
      <c r="G43" s="1212"/>
      <c r="H43" s="1213"/>
      <c r="I43" s="86">
        <v>10210</v>
      </c>
      <c r="J43" s="87">
        <v>9926</v>
      </c>
      <c r="K43" s="87">
        <v>9699</v>
      </c>
      <c r="L43" s="87">
        <v>9291</v>
      </c>
      <c r="M43" s="88">
        <v>8412</v>
      </c>
    </row>
    <row r="44" spans="2:13" ht="27.75" customHeight="1" x14ac:dyDescent="0.15">
      <c r="B44" s="1206"/>
      <c r="C44" s="1207"/>
      <c r="D44" s="85"/>
      <c r="E44" s="1212" t="s">
        <v>28</v>
      </c>
      <c r="F44" s="1212"/>
      <c r="G44" s="1212"/>
      <c r="H44" s="1213"/>
      <c r="I44" s="86">
        <v>37</v>
      </c>
      <c r="J44" s="87">
        <v>35</v>
      </c>
      <c r="K44" s="87">
        <v>32</v>
      </c>
      <c r="L44" s="87">
        <v>13</v>
      </c>
      <c r="M44" s="88">
        <v>13</v>
      </c>
    </row>
    <row r="45" spans="2:13" ht="27.75" customHeight="1" x14ac:dyDescent="0.15">
      <c r="B45" s="1206"/>
      <c r="C45" s="1207"/>
      <c r="D45" s="85"/>
      <c r="E45" s="1212" t="s">
        <v>29</v>
      </c>
      <c r="F45" s="1212"/>
      <c r="G45" s="1212"/>
      <c r="H45" s="1213"/>
      <c r="I45" s="86">
        <v>3103</v>
      </c>
      <c r="J45" s="87">
        <v>3053</v>
      </c>
      <c r="K45" s="87">
        <v>2864</v>
      </c>
      <c r="L45" s="87">
        <v>2824</v>
      </c>
      <c r="M45" s="88">
        <v>2767</v>
      </c>
    </row>
    <row r="46" spans="2:13" ht="27.75" customHeight="1" x14ac:dyDescent="0.15">
      <c r="B46" s="1206"/>
      <c r="C46" s="1207"/>
      <c r="D46" s="89"/>
      <c r="E46" s="1212" t="s">
        <v>30</v>
      </c>
      <c r="F46" s="1212"/>
      <c r="G46" s="1212"/>
      <c r="H46" s="1213"/>
      <c r="I46" s="86">
        <v>17</v>
      </c>
      <c r="J46" s="87">
        <v>17</v>
      </c>
      <c r="K46" s="87">
        <v>16</v>
      </c>
      <c r="L46" s="87">
        <v>15</v>
      </c>
      <c r="M46" s="88">
        <v>15</v>
      </c>
    </row>
    <row r="47" spans="2:13" ht="27.75" customHeight="1" x14ac:dyDescent="0.15">
      <c r="B47" s="1206"/>
      <c r="C47" s="1207"/>
      <c r="D47" s="90"/>
      <c r="E47" s="1214" t="s">
        <v>31</v>
      </c>
      <c r="F47" s="1215"/>
      <c r="G47" s="1215"/>
      <c r="H47" s="1216"/>
      <c r="I47" s="86" t="s">
        <v>507</v>
      </c>
      <c r="J47" s="87" t="s">
        <v>507</v>
      </c>
      <c r="K47" s="87" t="s">
        <v>507</v>
      </c>
      <c r="L47" s="87" t="s">
        <v>507</v>
      </c>
      <c r="M47" s="88" t="s">
        <v>507</v>
      </c>
    </row>
    <row r="48" spans="2:13" ht="27.75" customHeight="1" x14ac:dyDescent="0.15">
      <c r="B48" s="1206"/>
      <c r="C48" s="1207"/>
      <c r="D48" s="85"/>
      <c r="E48" s="1212" t="s">
        <v>32</v>
      </c>
      <c r="F48" s="1212"/>
      <c r="G48" s="1212"/>
      <c r="H48" s="1213"/>
      <c r="I48" s="86" t="s">
        <v>507</v>
      </c>
      <c r="J48" s="87" t="s">
        <v>507</v>
      </c>
      <c r="K48" s="87" t="s">
        <v>507</v>
      </c>
      <c r="L48" s="87" t="s">
        <v>507</v>
      </c>
      <c r="M48" s="88" t="s">
        <v>507</v>
      </c>
    </row>
    <row r="49" spans="2:13" ht="27.75" customHeight="1" x14ac:dyDescent="0.15">
      <c r="B49" s="1208"/>
      <c r="C49" s="1209"/>
      <c r="D49" s="85"/>
      <c r="E49" s="1212" t="s">
        <v>33</v>
      </c>
      <c r="F49" s="1212"/>
      <c r="G49" s="1212"/>
      <c r="H49" s="1213"/>
      <c r="I49" s="86" t="s">
        <v>507</v>
      </c>
      <c r="J49" s="87" t="s">
        <v>507</v>
      </c>
      <c r="K49" s="87" t="s">
        <v>507</v>
      </c>
      <c r="L49" s="87" t="s">
        <v>507</v>
      </c>
      <c r="M49" s="88" t="s">
        <v>507</v>
      </c>
    </row>
    <row r="50" spans="2:13" ht="27.75" customHeight="1" x14ac:dyDescent="0.15">
      <c r="B50" s="1217" t="s">
        <v>34</v>
      </c>
      <c r="C50" s="1218"/>
      <c r="D50" s="91"/>
      <c r="E50" s="1212" t="s">
        <v>35</v>
      </c>
      <c r="F50" s="1212"/>
      <c r="G50" s="1212"/>
      <c r="H50" s="1213"/>
      <c r="I50" s="86">
        <v>1898</v>
      </c>
      <c r="J50" s="87">
        <v>2025</v>
      </c>
      <c r="K50" s="87">
        <v>2521</v>
      </c>
      <c r="L50" s="87">
        <v>2848</v>
      </c>
      <c r="M50" s="88">
        <v>2687</v>
      </c>
    </row>
    <row r="51" spans="2:13" ht="27.75" customHeight="1" x14ac:dyDescent="0.15">
      <c r="B51" s="1206"/>
      <c r="C51" s="1207"/>
      <c r="D51" s="85"/>
      <c r="E51" s="1212" t="s">
        <v>36</v>
      </c>
      <c r="F51" s="1212"/>
      <c r="G51" s="1212"/>
      <c r="H51" s="1213"/>
      <c r="I51" s="86">
        <v>376</v>
      </c>
      <c r="J51" s="87">
        <v>302</v>
      </c>
      <c r="K51" s="87">
        <v>281</v>
      </c>
      <c r="L51" s="87">
        <v>294</v>
      </c>
      <c r="M51" s="88">
        <v>306</v>
      </c>
    </row>
    <row r="52" spans="2:13" ht="27.75" customHeight="1" x14ac:dyDescent="0.15">
      <c r="B52" s="1208"/>
      <c r="C52" s="1209"/>
      <c r="D52" s="85"/>
      <c r="E52" s="1212" t="s">
        <v>37</v>
      </c>
      <c r="F52" s="1212"/>
      <c r="G52" s="1212"/>
      <c r="H52" s="1213"/>
      <c r="I52" s="86">
        <v>21332</v>
      </c>
      <c r="J52" s="87">
        <v>20908</v>
      </c>
      <c r="K52" s="87">
        <v>19750</v>
      </c>
      <c r="L52" s="87">
        <v>18412</v>
      </c>
      <c r="M52" s="88">
        <v>15935</v>
      </c>
    </row>
    <row r="53" spans="2:13" ht="27.75" customHeight="1" thickBot="1" x14ac:dyDescent="0.2">
      <c r="B53" s="1219" t="s">
        <v>38</v>
      </c>
      <c r="C53" s="1220"/>
      <c r="D53" s="92"/>
      <c r="E53" s="1221" t="s">
        <v>39</v>
      </c>
      <c r="F53" s="1221"/>
      <c r="G53" s="1221"/>
      <c r="H53" s="1222"/>
      <c r="I53" s="93">
        <v>12246</v>
      </c>
      <c r="J53" s="94">
        <v>10602</v>
      </c>
      <c r="K53" s="94">
        <v>9256</v>
      </c>
      <c r="L53" s="94">
        <v>8422</v>
      </c>
      <c r="M53" s="95">
        <v>9379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N3erlt0qkuBhAGphTSifsZgzoBfCQsM5TbqAyo4s/Els8+Z181GkA2niy+dJl578Pt+sdYLcITdy2QwCiJYA==" saltValue="gXsfLkM1W6lITJ9DmjPh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42</v>
      </c>
      <c r="D55" s="1231"/>
      <c r="E55" s="1232"/>
      <c r="F55" s="107">
        <v>1608</v>
      </c>
      <c r="G55" s="107">
        <v>1858</v>
      </c>
      <c r="H55" s="108">
        <v>1661</v>
      </c>
    </row>
    <row r="56" spans="2:8" ht="52.5" customHeight="1" x14ac:dyDescent="0.15">
      <c r="B56" s="109"/>
      <c r="C56" s="1233" t="s">
        <v>43</v>
      </c>
      <c r="D56" s="1233"/>
      <c r="E56" s="1234"/>
      <c r="F56" s="110">
        <v>403</v>
      </c>
      <c r="G56" s="110">
        <v>404</v>
      </c>
      <c r="H56" s="111">
        <v>405</v>
      </c>
    </row>
    <row r="57" spans="2:8" ht="53.25" customHeight="1" x14ac:dyDescent="0.15">
      <c r="B57" s="109"/>
      <c r="C57" s="1235" t="s">
        <v>44</v>
      </c>
      <c r="D57" s="1235"/>
      <c r="E57" s="1236"/>
      <c r="F57" s="112">
        <v>2806</v>
      </c>
      <c r="G57" s="112">
        <v>3097</v>
      </c>
      <c r="H57" s="113">
        <v>3322</v>
      </c>
    </row>
    <row r="58" spans="2:8" ht="45.75" customHeight="1" x14ac:dyDescent="0.15">
      <c r="B58" s="114"/>
      <c r="C58" s="1223" t="s">
        <v>595</v>
      </c>
      <c r="D58" s="1224"/>
      <c r="E58" s="1225"/>
      <c r="F58" s="115">
        <v>1641</v>
      </c>
      <c r="G58" s="115">
        <v>1641</v>
      </c>
      <c r="H58" s="116">
        <v>1641</v>
      </c>
    </row>
    <row r="59" spans="2:8" ht="45.75" customHeight="1" x14ac:dyDescent="0.15">
      <c r="B59" s="114"/>
      <c r="C59" s="1223" t="s">
        <v>596</v>
      </c>
      <c r="D59" s="1224"/>
      <c r="E59" s="1225"/>
      <c r="F59" s="115">
        <v>867</v>
      </c>
      <c r="G59" s="115">
        <v>1109</v>
      </c>
      <c r="H59" s="116">
        <v>1332</v>
      </c>
    </row>
    <row r="60" spans="2:8" ht="45.75" customHeight="1" x14ac:dyDescent="0.15">
      <c r="B60" s="114"/>
      <c r="C60" s="1223" t="s">
        <v>597</v>
      </c>
      <c r="D60" s="1224"/>
      <c r="E60" s="1225"/>
      <c r="F60" s="115">
        <v>210</v>
      </c>
      <c r="G60" s="115">
        <v>260</v>
      </c>
      <c r="H60" s="116">
        <v>260</v>
      </c>
    </row>
    <row r="61" spans="2:8" ht="45.75" customHeight="1" x14ac:dyDescent="0.15">
      <c r="B61" s="114"/>
      <c r="C61" s="1223" t="s">
        <v>598</v>
      </c>
      <c r="D61" s="1224"/>
      <c r="E61" s="1225"/>
      <c r="F61" s="115">
        <v>30</v>
      </c>
      <c r="G61" s="115">
        <v>30</v>
      </c>
      <c r="H61" s="116">
        <v>30</v>
      </c>
    </row>
    <row r="62" spans="2:8" ht="45.75" customHeight="1" thickBot="1" x14ac:dyDescent="0.2">
      <c r="B62" s="117"/>
      <c r="C62" s="1226" t="s">
        <v>599</v>
      </c>
      <c r="D62" s="1227"/>
      <c r="E62" s="1228"/>
      <c r="F62" s="118">
        <v>19</v>
      </c>
      <c r="G62" s="118">
        <v>19</v>
      </c>
      <c r="H62" s="119">
        <v>19</v>
      </c>
    </row>
    <row r="63" spans="2:8" ht="52.5" customHeight="1" thickBot="1" x14ac:dyDescent="0.2">
      <c r="B63" s="120"/>
      <c r="C63" s="1229" t="s">
        <v>45</v>
      </c>
      <c r="D63" s="1229"/>
      <c r="E63" s="1230"/>
      <c r="F63" s="121">
        <v>4817</v>
      </c>
      <c r="G63" s="121">
        <v>5359</v>
      </c>
      <c r="H63" s="122">
        <v>5388</v>
      </c>
    </row>
    <row r="64" spans="2:8" ht="15" customHeight="1" x14ac:dyDescent="0.15"/>
    <row r="65" ht="0" hidden="1" customHeight="1" x14ac:dyDescent="0.15"/>
    <row r="66" ht="0" hidden="1" customHeight="1" x14ac:dyDescent="0.15"/>
  </sheetData>
  <sheetProtection algorithmName="SHA-512" hashValue="fp4kXpucLRnQU7j36X4yW83rW6KF9dR094ac+TbghnNY34q9rA3LU6spIjlVjlYo/0vYcKX68lK3YhnW+BPDWw==" saltValue="BXJIk+fOfmZ9mU49JlrJ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162826</v>
      </c>
      <c r="E3" s="141"/>
      <c r="F3" s="142">
        <v>82748</v>
      </c>
      <c r="G3" s="143"/>
      <c r="H3" s="144"/>
    </row>
    <row r="4" spans="1:8" x14ac:dyDescent="0.15">
      <c r="A4" s="145"/>
      <c r="B4" s="146"/>
      <c r="C4" s="147"/>
      <c r="D4" s="148">
        <v>89206</v>
      </c>
      <c r="E4" s="149"/>
      <c r="F4" s="150">
        <v>44732</v>
      </c>
      <c r="G4" s="151"/>
      <c r="H4" s="152"/>
    </row>
    <row r="5" spans="1:8" x14ac:dyDescent="0.15">
      <c r="A5" s="133" t="s">
        <v>542</v>
      </c>
      <c r="B5" s="138"/>
      <c r="C5" s="139"/>
      <c r="D5" s="140">
        <v>139152</v>
      </c>
      <c r="E5" s="141"/>
      <c r="F5" s="142">
        <v>91837</v>
      </c>
      <c r="G5" s="143"/>
      <c r="H5" s="144"/>
    </row>
    <row r="6" spans="1:8" x14ac:dyDescent="0.15">
      <c r="A6" s="145"/>
      <c r="B6" s="146"/>
      <c r="C6" s="147"/>
      <c r="D6" s="148">
        <v>72770</v>
      </c>
      <c r="E6" s="149"/>
      <c r="F6" s="150">
        <v>54439</v>
      </c>
      <c r="G6" s="151"/>
      <c r="H6" s="152"/>
    </row>
    <row r="7" spans="1:8" x14ac:dyDescent="0.15">
      <c r="A7" s="133" t="s">
        <v>543</v>
      </c>
      <c r="B7" s="138"/>
      <c r="C7" s="139"/>
      <c r="D7" s="140">
        <v>164890</v>
      </c>
      <c r="E7" s="141"/>
      <c r="F7" s="142">
        <v>106092</v>
      </c>
      <c r="G7" s="143"/>
      <c r="H7" s="144"/>
    </row>
    <row r="8" spans="1:8" x14ac:dyDescent="0.15">
      <c r="A8" s="145"/>
      <c r="B8" s="146"/>
      <c r="C8" s="147"/>
      <c r="D8" s="148">
        <v>44770</v>
      </c>
      <c r="E8" s="149"/>
      <c r="F8" s="150">
        <v>44299</v>
      </c>
      <c r="G8" s="151"/>
      <c r="H8" s="152"/>
    </row>
    <row r="9" spans="1:8" x14ac:dyDescent="0.15">
      <c r="A9" s="133" t="s">
        <v>544</v>
      </c>
      <c r="B9" s="138"/>
      <c r="C9" s="139"/>
      <c r="D9" s="140">
        <v>99414</v>
      </c>
      <c r="E9" s="141"/>
      <c r="F9" s="142">
        <v>78903</v>
      </c>
      <c r="G9" s="143"/>
      <c r="H9" s="144"/>
    </row>
    <row r="10" spans="1:8" x14ac:dyDescent="0.15">
      <c r="A10" s="145"/>
      <c r="B10" s="146"/>
      <c r="C10" s="147"/>
      <c r="D10" s="148">
        <v>41294</v>
      </c>
      <c r="E10" s="149"/>
      <c r="F10" s="150">
        <v>49201</v>
      </c>
      <c r="G10" s="151"/>
      <c r="H10" s="152"/>
    </row>
    <row r="11" spans="1:8" x14ac:dyDescent="0.15">
      <c r="A11" s="133" t="s">
        <v>545</v>
      </c>
      <c r="B11" s="138"/>
      <c r="C11" s="139"/>
      <c r="D11" s="140">
        <v>157181</v>
      </c>
      <c r="E11" s="141"/>
      <c r="F11" s="142">
        <v>82993</v>
      </c>
      <c r="G11" s="143"/>
      <c r="H11" s="144"/>
    </row>
    <row r="12" spans="1:8" x14ac:dyDescent="0.15">
      <c r="A12" s="145"/>
      <c r="B12" s="146"/>
      <c r="C12" s="153"/>
      <c r="D12" s="148">
        <v>102869</v>
      </c>
      <c r="E12" s="149"/>
      <c r="F12" s="150">
        <v>46787</v>
      </c>
      <c r="G12" s="151"/>
      <c r="H12" s="152"/>
    </row>
    <row r="13" spans="1:8" x14ac:dyDescent="0.15">
      <c r="A13" s="133"/>
      <c r="B13" s="138"/>
      <c r="C13" s="154"/>
      <c r="D13" s="155">
        <v>144693</v>
      </c>
      <c r="E13" s="156"/>
      <c r="F13" s="157">
        <v>88515</v>
      </c>
      <c r="G13" s="158"/>
      <c r="H13" s="144"/>
    </row>
    <row r="14" spans="1:8" x14ac:dyDescent="0.15">
      <c r="A14" s="145"/>
      <c r="B14" s="146"/>
      <c r="C14" s="147"/>
      <c r="D14" s="148">
        <v>70182</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5.19</v>
      </c>
      <c r="C19" s="159">
        <f>ROUND(VALUE(SUBSTITUTE(実質収支比率等に係る経年分析!G$48,"▲","-")),2)</f>
        <v>4.93</v>
      </c>
      <c r="D19" s="159">
        <f>ROUND(VALUE(SUBSTITUTE(実質収支比率等に係る経年分析!H$48,"▲","-")),2)</f>
        <v>4.5999999999999996</v>
      </c>
      <c r="E19" s="159">
        <f>ROUND(VALUE(SUBSTITUTE(実質収支比率等に係る経年分析!I$48,"▲","-")),2)</f>
        <v>5</v>
      </c>
      <c r="F19" s="159">
        <f>ROUND(VALUE(SUBSTITUTE(実質収支比率等に係る経年分析!J$48,"▲","-")),2)</f>
        <v>5.12</v>
      </c>
    </row>
    <row r="20" spans="1:11" x14ac:dyDescent="0.15">
      <c r="A20" s="159" t="s">
        <v>49</v>
      </c>
      <c r="B20" s="159">
        <f>ROUND(VALUE(SUBSTITUTE(実質収支比率等に係る経年分析!F$47,"▲","-")),2)</f>
        <v>13.87</v>
      </c>
      <c r="C20" s="159">
        <f>ROUND(VALUE(SUBSTITUTE(実質収支比率等に係る経年分析!G$47,"▲","-")),2)</f>
        <v>12.04</v>
      </c>
      <c r="D20" s="159">
        <f>ROUND(VALUE(SUBSTITUTE(実質収支比率等に係る経年分析!H$47,"▲","-")),2)</f>
        <v>16.559999999999999</v>
      </c>
      <c r="E20" s="159">
        <f>ROUND(VALUE(SUBSTITUTE(実質収支比率等に係る経年分析!I$47,"▲","-")),2)</f>
        <v>20.77</v>
      </c>
      <c r="F20" s="159">
        <f>ROUND(VALUE(SUBSTITUTE(実質収支比率等に係る経年分析!J$47,"▲","-")),2)</f>
        <v>19.96</v>
      </c>
    </row>
    <row r="21" spans="1:11" x14ac:dyDescent="0.15">
      <c r="A21" s="159" t="s">
        <v>50</v>
      </c>
      <c r="B21" s="159">
        <f>IF(ISNUMBER(VALUE(SUBSTITUTE(実質収支比率等に係る経年分析!F$49,"▲","-"))),ROUND(VALUE(SUBSTITUTE(実質収支比率等に係る経年分析!F$49,"▲","-")),2),NA())</f>
        <v>6.74</v>
      </c>
      <c r="C21" s="159">
        <f>IF(ISNUMBER(VALUE(SUBSTITUTE(実質収支比率等に係る経年分析!G$49,"▲","-"))),ROUND(VALUE(SUBSTITUTE(実質収支比率等に係る経年分析!G$49,"▲","-")),2),NA())</f>
        <v>0.56000000000000005</v>
      </c>
      <c r="D21" s="159">
        <f>IF(ISNUMBER(VALUE(SUBSTITUTE(実質収支比率等に係る経年分析!H$49,"▲","-"))),ROUND(VALUE(SUBSTITUTE(実質収支比率等に係る経年分析!H$49,"▲","-")),2),NA())</f>
        <v>10.86</v>
      </c>
      <c r="E21" s="159">
        <f>IF(ISNUMBER(VALUE(SUBSTITUTE(実質収支比率等に係る経年分析!I$49,"▲","-"))),ROUND(VALUE(SUBSTITUTE(実質収支比率等に係る経年分析!I$49,"▲","-")),2),NA())</f>
        <v>2.8</v>
      </c>
      <c r="F21" s="159">
        <f>IF(ISNUMBER(VALUE(SUBSTITUTE(実質収支比率等に係る経年分析!J$49,"▲","-"))),ROUND(VALUE(SUBSTITUTE(実質収支比率等に係る経年分析!J$49,"▲","-")),2),NA())</f>
        <v>-2.62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介護保険特別会計（サービス事業勘定）</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5.0999999999999996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4.9000000000000004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5.0999999999999996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2574</v>
      </c>
      <c r="E42" s="161"/>
      <c r="F42" s="161"/>
      <c r="G42" s="161">
        <f>'実質公債費比率（分子）の構造'!L$52</f>
        <v>2636</v>
      </c>
      <c r="H42" s="161"/>
      <c r="I42" s="161"/>
      <c r="J42" s="161">
        <f>'実質公債費比率（分子）の構造'!M$52</f>
        <v>2811</v>
      </c>
      <c r="K42" s="161"/>
      <c r="L42" s="161"/>
      <c r="M42" s="161">
        <f>'実質公債費比率（分子）の構造'!N$52</f>
        <v>2800</v>
      </c>
      <c r="N42" s="161"/>
      <c r="O42" s="161"/>
      <c r="P42" s="161">
        <f>'実質公債費比率（分子）の構造'!O$52</f>
        <v>2255</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10</v>
      </c>
      <c r="C44" s="161"/>
      <c r="D44" s="161"/>
      <c r="E44" s="161">
        <f>'実質公債費比率（分子）の構造'!L$50</f>
        <v>7</v>
      </c>
      <c r="F44" s="161"/>
      <c r="G44" s="161"/>
      <c r="H44" s="161">
        <f>'実質公債費比率（分子）の構造'!M$50</f>
        <v>7</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1</v>
      </c>
      <c r="C45" s="161"/>
      <c r="D45" s="161"/>
      <c r="E45" s="161">
        <f>'実質公債費比率（分子）の構造'!L$49</f>
        <v>1</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x14ac:dyDescent="0.15">
      <c r="A46" s="161" t="s">
        <v>61</v>
      </c>
      <c r="B46" s="161">
        <f>'実質公債費比率（分子）の構造'!K$48</f>
        <v>926</v>
      </c>
      <c r="C46" s="161"/>
      <c r="D46" s="161"/>
      <c r="E46" s="161">
        <f>'実質公債費比率（分子）の構造'!L$48</f>
        <v>877</v>
      </c>
      <c r="F46" s="161"/>
      <c r="G46" s="161"/>
      <c r="H46" s="161">
        <f>'実質公債費比率（分子）の構造'!M$48</f>
        <v>859</v>
      </c>
      <c r="I46" s="161"/>
      <c r="J46" s="161"/>
      <c r="K46" s="161">
        <f>'実質公債費比率（分子）の構造'!N$48</f>
        <v>814</v>
      </c>
      <c r="L46" s="161"/>
      <c r="M46" s="161"/>
      <c r="N46" s="161">
        <f>'実質公債費比率（分子）の構造'!O$48</f>
        <v>704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2846</v>
      </c>
      <c r="C49" s="161"/>
      <c r="D49" s="161"/>
      <c r="E49" s="161">
        <f>'実質公債費比率（分子）の構造'!L$45</f>
        <v>2892</v>
      </c>
      <c r="F49" s="161"/>
      <c r="G49" s="161"/>
      <c r="H49" s="161">
        <f>'実質公債費比率（分子）の構造'!M$45</f>
        <v>2613</v>
      </c>
      <c r="I49" s="161"/>
      <c r="J49" s="161"/>
      <c r="K49" s="161">
        <f>'実質公債費比率（分子）の構造'!N$45</f>
        <v>2516</v>
      </c>
      <c r="L49" s="161"/>
      <c r="M49" s="161"/>
      <c r="N49" s="161">
        <f>'実質公債費比率（分子）の構造'!O$45</f>
        <v>2276</v>
      </c>
      <c r="O49" s="161"/>
      <c r="P49" s="161"/>
    </row>
    <row r="50" spans="1:16" x14ac:dyDescent="0.15">
      <c r="A50" s="161" t="s">
        <v>65</v>
      </c>
      <c r="B50" s="161" t="e">
        <f>NA()</f>
        <v>#N/A</v>
      </c>
      <c r="C50" s="161">
        <f>IF(ISNUMBER('実質公債費比率（分子）の構造'!K$53),'実質公債費比率（分子）の構造'!K$53,NA())</f>
        <v>1209</v>
      </c>
      <c r="D50" s="161" t="e">
        <f>NA()</f>
        <v>#N/A</v>
      </c>
      <c r="E50" s="161" t="e">
        <f>NA()</f>
        <v>#N/A</v>
      </c>
      <c r="F50" s="161">
        <f>IF(ISNUMBER('実質公債費比率（分子）の構造'!L$53),'実質公債費比率（分子）の構造'!L$53,NA())</f>
        <v>1141</v>
      </c>
      <c r="G50" s="161" t="e">
        <f>NA()</f>
        <v>#N/A</v>
      </c>
      <c r="H50" s="161" t="e">
        <f>NA()</f>
        <v>#N/A</v>
      </c>
      <c r="I50" s="161">
        <f>IF(ISNUMBER('実質公債費比率（分子）の構造'!M$53),'実質公債費比率（分子）の構造'!M$53,NA())</f>
        <v>670</v>
      </c>
      <c r="J50" s="161" t="e">
        <f>NA()</f>
        <v>#N/A</v>
      </c>
      <c r="K50" s="161" t="e">
        <f>NA()</f>
        <v>#N/A</v>
      </c>
      <c r="L50" s="161">
        <f>IF(ISNUMBER('実質公債費比率（分子）の構造'!N$53),'実質公債費比率（分子）の構造'!N$53,NA())</f>
        <v>533</v>
      </c>
      <c r="M50" s="161" t="e">
        <f>NA()</f>
        <v>#N/A</v>
      </c>
      <c r="N50" s="161" t="e">
        <f>NA()</f>
        <v>#N/A</v>
      </c>
      <c r="O50" s="161">
        <f>IF(ISNUMBER('実質公債費比率（分子）の構造'!O$53),'実質公債費比率（分子）の構造'!O$53,NA())</f>
        <v>728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21332</v>
      </c>
      <c r="E56" s="160"/>
      <c r="F56" s="160"/>
      <c r="G56" s="160">
        <f>'将来負担比率（分子）の構造'!J$52</f>
        <v>20908</v>
      </c>
      <c r="H56" s="160"/>
      <c r="I56" s="160"/>
      <c r="J56" s="160">
        <f>'将来負担比率（分子）の構造'!K$52</f>
        <v>19750</v>
      </c>
      <c r="K56" s="160"/>
      <c r="L56" s="160"/>
      <c r="M56" s="160">
        <f>'将来負担比率（分子）の構造'!L$52</f>
        <v>18412</v>
      </c>
      <c r="N56" s="160"/>
      <c r="O56" s="160"/>
      <c r="P56" s="160">
        <f>'将来負担比率（分子）の構造'!M$52</f>
        <v>15935</v>
      </c>
    </row>
    <row r="57" spans="1:16" x14ac:dyDescent="0.15">
      <c r="A57" s="160" t="s">
        <v>36</v>
      </c>
      <c r="B57" s="160"/>
      <c r="C57" s="160"/>
      <c r="D57" s="160">
        <f>'将来負担比率（分子）の構造'!I$51</f>
        <v>376</v>
      </c>
      <c r="E57" s="160"/>
      <c r="F57" s="160"/>
      <c r="G57" s="160">
        <f>'将来負担比率（分子）の構造'!J$51</f>
        <v>302</v>
      </c>
      <c r="H57" s="160"/>
      <c r="I57" s="160"/>
      <c r="J57" s="160">
        <f>'将来負担比率（分子）の構造'!K$51</f>
        <v>281</v>
      </c>
      <c r="K57" s="160"/>
      <c r="L57" s="160"/>
      <c r="M57" s="160">
        <f>'将来負担比率（分子）の構造'!L$51</f>
        <v>294</v>
      </c>
      <c r="N57" s="160"/>
      <c r="O57" s="160"/>
      <c r="P57" s="160">
        <f>'将来負担比率（分子）の構造'!M$51</f>
        <v>306</v>
      </c>
    </row>
    <row r="58" spans="1:16" x14ac:dyDescent="0.15">
      <c r="A58" s="160" t="s">
        <v>35</v>
      </c>
      <c r="B58" s="160"/>
      <c r="C58" s="160"/>
      <c r="D58" s="160">
        <f>'将来負担比率（分子）の構造'!I$50</f>
        <v>1898</v>
      </c>
      <c r="E58" s="160"/>
      <c r="F58" s="160"/>
      <c r="G58" s="160">
        <f>'将来負担比率（分子）の構造'!J$50</f>
        <v>2025</v>
      </c>
      <c r="H58" s="160"/>
      <c r="I58" s="160"/>
      <c r="J58" s="160">
        <f>'将来負担比率（分子）の構造'!K$50</f>
        <v>2521</v>
      </c>
      <c r="K58" s="160"/>
      <c r="L58" s="160"/>
      <c r="M58" s="160">
        <f>'将来負担比率（分子）の構造'!L$50</f>
        <v>2848</v>
      </c>
      <c r="N58" s="160"/>
      <c r="O58" s="160"/>
      <c r="P58" s="160">
        <f>'将来負担比率（分子）の構造'!M$50</f>
        <v>2687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v>
      </c>
      <c r="C61" s="160"/>
      <c r="D61" s="160"/>
      <c r="E61" s="160">
        <f>'将来負担比率（分子）の構造'!J$46</f>
        <v>17</v>
      </c>
      <c r="F61" s="160"/>
      <c r="G61" s="160"/>
      <c r="H61" s="160">
        <f>'将来負担比率（分子）の構造'!K$46</f>
        <v>16</v>
      </c>
      <c r="I61" s="160"/>
      <c r="J61" s="160"/>
      <c r="K61" s="160">
        <f>'将来負担比率（分子）の構造'!L$46</f>
        <v>15</v>
      </c>
      <c r="L61" s="160"/>
      <c r="M61" s="160"/>
      <c r="N61" s="160">
        <f>'将来負担比率（分子）の構造'!M$46</f>
        <v>15</v>
      </c>
      <c r="O61" s="160"/>
      <c r="P61" s="160"/>
    </row>
    <row r="62" spans="1:16" x14ac:dyDescent="0.15">
      <c r="A62" s="160" t="s">
        <v>29</v>
      </c>
      <c r="B62" s="160">
        <f>'将来負担比率（分子）の構造'!I$45</f>
        <v>3103</v>
      </c>
      <c r="C62" s="160"/>
      <c r="D62" s="160"/>
      <c r="E62" s="160">
        <f>'将来負担比率（分子）の構造'!J$45</f>
        <v>3053</v>
      </c>
      <c r="F62" s="160"/>
      <c r="G62" s="160"/>
      <c r="H62" s="160">
        <f>'将来負担比率（分子）の構造'!K$45</f>
        <v>2864</v>
      </c>
      <c r="I62" s="160"/>
      <c r="J62" s="160"/>
      <c r="K62" s="160">
        <f>'将来負担比率（分子）の構造'!L$45</f>
        <v>2824</v>
      </c>
      <c r="L62" s="160"/>
      <c r="M62" s="160"/>
      <c r="N62" s="160">
        <f>'将来負担比率（分子）の構造'!M$45</f>
        <v>2767</v>
      </c>
      <c r="O62" s="160"/>
      <c r="P62" s="160"/>
    </row>
    <row r="63" spans="1:16" x14ac:dyDescent="0.15">
      <c r="A63" s="160" t="s">
        <v>28</v>
      </c>
      <c r="B63" s="160">
        <f>'将来負担比率（分子）の構造'!I$44</f>
        <v>37</v>
      </c>
      <c r="C63" s="160"/>
      <c r="D63" s="160"/>
      <c r="E63" s="160">
        <f>'将来負担比率（分子）の構造'!J$44</f>
        <v>35</v>
      </c>
      <c r="F63" s="160"/>
      <c r="G63" s="160"/>
      <c r="H63" s="160">
        <f>'将来負担比率（分子）の構造'!K$44</f>
        <v>32</v>
      </c>
      <c r="I63" s="160"/>
      <c r="J63" s="160"/>
      <c r="K63" s="160">
        <f>'将来負担比率（分子）の構造'!L$44</f>
        <v>13</v>
      </c>
      <c r="L63" s="160"/>
      <c r="M63" s="160"/>
      <c r="N63" s="160">
        <f>'将来負担比率（分子）の構造'!M$44</f>
        <v>13</v>
      </c>
      <c r="O63" s="160"/>
      <c r="P63" s="160"/>
    </row>
    <row r="64" spans="1:16" x14ac:dyDescent="0.15">
      <c r="A64" s="160" t="s">
        <v>27</v>
      </c>
      <c r="B64" s="160">
        <f>'将来負担比率（分子）の構造'!I$43</f>
        <v>10210</v>
      </c>
      <c r="C64" s="160"/>
      <c r="D64" s="160"/>
      <c r="E64" s="160">
        <f>'将来負担比率（分子）の構造'!J$43</f>
        <v>9926</v>
      </c>
      <c r="F64" s="160"/>
      <c r="G64" s="160"/>
      <c r="H64" s="160">
        <f>'将来負担比率（分子）の構造'!K$43</f>
        <v>9699</v>
      </c>
      <c r="I64" s="160"/>
      <c r="J64" s="160"/>
      <c r="K64" s="160">
        <f>'将来負担比率（分子）の構造'!L$43</f>
        <v>9291</v>
      </c>
      <c r="L64" s="160"/>
      <c r="M64" s="160"/>
      <c r="N64" s="160">
        <f>'将来負担比率（分子）の構造'!M$43</f>
        <v>8412</v>
      </c>
      <c r="O64" s="160"/>
      <c r="P64" s="160"/>
    </row>
    <row r="65" spans="1:16" x14ac:dyDescent="0.15">
      <c r="A65" s="160" t="s">
        <v>26</v>
      </c>
      <c r="B65" s="160">
        <f>'将来負担比率（分子）の構造'!I$42</f>
        <v>27</v>
      </c>
      <c r="C65" s="160"/>
      <c r="D65" s="160"/>
      <c r="E65" s="160">
        <f>'将来負担比率（分子）の構造'!J$42</f>
        <v>16</v>
      </c>
      <c r="F65" s="160"/>
      <c r="G65" s="160"/>
      <c r="H65" s="160">
        <f>'将来負担比率（分子）の構造'!K$42</f>
        <v>9</v>
      </c>
      <c r="I65" s="160"/>
      <c r="J65" s="160"/>
      <c r="K65" s="160">
        <f>'将来負担比率（分子）の構造'!L$42</f>
        <v>4</v>
      </c>
      <c r="L65" s="160"/>
      <c r="M65" s="160"/>
      <c r="N65" s="160">
        <f>'将来負担比率（分子）の構造'!M$42</f>
        <v>4</v>
      </c>
      <c r="O65" s="160"/>
      <c r="P65" s="160"/>
    </row>
    <row r="66" spans="1:16" x14ac:dyDescent="0.15">
      <c r="A66" s="160" t="s">
        <v>25</v>
      </c>
      <c r="B66" s="160">
        <f>'将来負担比率（分子）の構造'!I$41</f>
        <v>22457</v>
      </c>
      <c r="C66" s="160"/>
      <c r="D66" s="160"/>
      <c r="E66" s="160">
        <f>'将来負担比率（分子）の構造'!J$41</f>
        <v>20791</v>
      </c>
      <c r="F66" s="160"/>
      <c r="G66" s="160"/>
      <c r="H66" s="160">
        <f>'将来負担比率（分子）の構造'!K$41</f>
        <v>19187</v>
      </c>
      <c r="I66" s="160"/>
      <c r="J66" s="160"/>
      <c r="K66" s="160">
        <f>'将来負担比率（分子）の構造'!L$41</f>
        <v>17829</v>
      </c>
      <c r="L66" s="160"/>
      <c r="M66" s="160"/>
      <c r="N66" s="160">
        <f>'将来負担比率（分子）の構造'!M$41</f>
        <v>17097</v>
      </c>
      <c r="O66" s="160"/>
      <c r="P66" s="160"/>
    </row>
    <row r="67" spans="1:16" x14ac:dyDescent="0.15">
      <c r="A67" s="160" t="s">
        <v>69</v>
      </c>
      <c r="B67" s="160" t="e">
        <f>NA()</f>
        <v>#N/A</v>
      </c>
      <c r="C67" s="160">
        <f>IF(ISNUMBER('将来負担比率（分子）の構造'!I$53), IF('将来負担比率（分子）の構造'!I$53 &lt; 0, 0, '将来負担比率（分子）の構造'!I$53), NA())</f>
        <v>12246</v>
      </c>
      <c r="D67" s="160" t="e">
        <f>NA()</f>
        <v>#N/A</v>
      </c>
      <c r="E67" s="160" t="e">
        <f>NA()</f>
        <v>#N/A</v>
      </c>
      <c r="F67" s="160">
        <f>IF(ISNUMBER('将来負担比率（分子）の構造'!J$53), IF('将来負担比率（分子）の構造'!J$53 &lt; 0, 0, '将来負担比率（分子）の構造'!J$53), NA())</f>
        <v>10602</v>
      </c>
      <c r="G67" s="160" t="e">
        <f>NA()</f>
        <v>#N/A</v>
      </c>
      <c r="H67" s="160" t="e">
        <f>NA()</f>
        <v>#N/A</v>
      </c>
      <c r="I67" s="160">
        <f>IF(ISNUMBER('将来負担比率（分子）の構造'!K$53), IF('将来負担比率（分子）の構造'!K$53 &lt; 0, 0, '将来負担比率（分子）の構造'!K$53), NA())</f>
        <v>9256</v>
      </c>
      <c r="J67" s="160" t="e">
        <f>NA()</f>
        <v>#N/A</v>
      </c>
      <c r="K67" s="160" t="e">
        <f>NA()</f>
        <v>#N/A</v>
      </c>
      <c r="L67" s="160">
        <f>IF(ISNUMBER('将来負担比率（分子）の構造'!L$53), IF('将来負担比率（分子）の構造'!L$53 &lt; 0, 0, '将来負担比率（分子）の構造'!L$53), NA())</f>
        <v>8422</v>
      </c>
      <c r="M67" s="160" t="e">
        <f>NA()</f>
        <v>#N/A</v>
      </c>
      <c r="N67" s="160" t="e">
        <f>NA()</f>
        <v>#N/A</v>
      </c>
      <c r="O67" s="160">
        <f>IF(ISNUMBER('将来負担比率（分子）の構造'!M$53), IF('将来負担比率（分子）の構造'!M$53 &lt; 0, 0, '将来負担比率（分子）の構造'!M$53), NA())</f>
        <v>9379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1608</v>
      </c>
      <c r="C72" s="164">
        <f>基金残高に係る経年分析!G55</f>
        <v>1858</v>
      </c>
      <c r="D72" s="164">
        <f>基金残高に係る経年分析!H55</f>
        <v>1661</v>
      </c>
    </row>
    <row r="73" spans="1:16" x14ac:dyDescent="0.15">
      <c r="A73" s="163" t="s">
        <v>72</v>
      </c>
      <c r="B73" s="164">
        <f>基金残高に係る経年分析!F56</f>
        <v>403</v>
      </c>
      <c r="C73" s="164">
        <f>基金残高に係る経年分析!G56</f>
        <v>404</v>
      </c>
      <c r="D73" s="164">
        <f>基金残高に係る経年分析!H56</f>
        <v>405</v>
      </c>
    </row>
    <row r="74" spans="1:16" x14ac:dyDescent="0.15">
      <c r="A74" s="163" t="s">
        <v>73</v>
      </c>
      <c r="B74" s="164">
        <f>基金残高に係る経年分析!F57</f>
        <v>2806</v>
      </c>
      <c r="C74" s="164">
        <f>基金残高に係る経年分析!G57</f>
        <v>3097</v>
      </c>
      <c r="D74" s="164">
        <f>基金残高に係る経年分析!H57</f>
        <v>3322</v>
      </c>
    </row>
  </sheetData>
  <sheetProtection algorithmName="SHA-512" hashValue="ae3Dm4OMBhVT5Ay2E3cmABiF1n+aMsh+8Kb82xgY20ANm6x+SIveKYpGJfw8BOD4pgYpqJ6vDDdTjEKgm32J9A==" saltValue="UGwwhG1mPkyV/nT7Weh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2019-03-13T02:18:05Z</cp:lastPrinted>
  <dcterms:created xsi:type="dcterms:W3CDTF">2019-02-14T02:37:00Z</dcterms:created>
  <dcterms:modified xsi:type="dcterms:W3CDTF">2021-11-04T00:17:12Z</dcterms:modified>
  <cp:category/>
</cp:coreProperties>
</file>