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JWS19012\Desktop\"/>
    </mc:Choice>
  </mc:AlternateContent>
  <xr:revisionPtr revIDLastSave="0" documentId="13_ncr:1_{43191248-5F0B-4205-A5E4-BA1BB6D31154}" xr6:coauthVersionLast="36" xr6:coauthVersionMax="36" xr10:uidLastSave="{00000000-0000-0000-0000-000000000000}"/>
  <bookViews>
    <workbookView xWindow="0" yWindow="0" windowWidth="20490" windowHeight="7905"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<sst xmlns="http://schemas.openxmlformats.org/spreadsheetml/2006/main" count="1117" uniqueCount="611">
  <si>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</si>
  <si>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</si>
  <si>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</si>
  <si>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</si>
  <si>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</si>
  <si>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</si>
  <si>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</si>
  <si>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</si>
  <si>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</si>
  <si>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</si>
  <si>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</si>
  <si>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</si>
  <si>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</si>
  <si>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</si>
  <si>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</si>
  <si>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</si>
  <si>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</si>
  <si>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</si>
  <si>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</si>
  <si>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</si>
  <si>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</si>
  <si>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</si>
  <si>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</si>
  <si>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</si>
  <si>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</si>
  <si>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</si>
  <si>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</si>
  <si>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</si>
  <si>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</si>
  <si>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</si>
  <si>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</si>
  <si>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</si>
  <si>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</si>
  <si>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</si>
  <si>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</si>
  <si>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</si>
  <si>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</si>
  <si>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</si>
  <si>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</si>
  <si>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</si>
  <si>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</si>
  <si>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</si>
  <si>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</si>
  <si>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</si>
  <si>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</si>
  <si>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</si>
  <si>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</si>
  <si>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</si>
  <si>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</si>
  <si>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</si>
  <si>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</si>
  <si>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</si>
  <si>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</si>
  <si>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</si>
  <si>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</si>
  <si>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</si>
  <si>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</si>
  <si>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</si>
  <si>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</si>
  <si>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</si>
  <si>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</si>
  <si>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</si>
  <si>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</si>
  <si>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</si>
  <si>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</si>
  <si>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</si>
  <si>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</si>
  <si>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</si>
  <si>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</si>
  <si>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</si>
  <si>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</si>
  <si>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</si>
  <si>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</si>
  <si>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</si>
  <si>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</si>
  <si>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</si>
  <si>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</si>
  <si>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</si>
  <si>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</si>
  <si>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</si>
  <si>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</si>
  <si>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</si>
  <si>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</si>
  <si>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</si>
  <si>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</si>
  <si>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</si>
  <si>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</si>
  <si>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</si>
  <si>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</si>
  <si>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</si>
  <si>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</si>
  <si>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</si>
  <si>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</si>
  <si>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</si>
  <si>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</si>
  <si>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</si>
  <si>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</si>
  <si>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</si>
  <si>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</si>
  <si>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</si>
  <si>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</si>
  <si>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</si>
  <si>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</si>
  <si>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</si>
  <si>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</si>
  <si>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</si>
  <si>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</si>
  <si>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</si>
  <si>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</si>
  <si>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</si>
  <si>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</si>
  <si>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</si>
  <si>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</si>
  <si>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</si>
  <si>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</si>
  <si>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</si>
  <si>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</si>
  <si>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</si>
  <si>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</si>
  <si>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</si>
  <si>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</si>
  <si>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</si>
  <si>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</si>
  <si>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</si>
  <si>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</si>
  <si>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</si>
  <si>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</si>
  <si>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</si>
  <si>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</si>
  <si>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</si>
  <si>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</si>
  <si>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</si>
  <si>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</si>
  <si>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</si>
  <si>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</si>
  <si>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</si>
  <si>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</si>
  <si>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</si>
  <si>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</si>
  <si>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</si>
  <si>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</si>
  <si>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</si>
  <si>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</si>
  <si>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</si>
  <si>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</si>
  <si>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</si>
  <si>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</si>
  <si>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</si>
  <si>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</si>
  <si>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</si>
  <si>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</si>
  <si>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</si>
  <si>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</si>
  <si>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</si>
  <si>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</si>
  <si>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</si>
  <si>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</si>
  <si>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</si>
  <si>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</si>
  <si>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</si>
  <si>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</si>
  <si>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</si>
  <si>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</si>
  <si>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</si>
  <si>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</si>
  <si>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</si>
  <si>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</si>
  <si>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</si>
  <si>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</si>
  <si>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</si>
  <si>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</si>
  <si>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</si>
  <si>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</si>
  <si>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</si>
  <si>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</si>
  <si>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</si>
  <si>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</si>
  <si>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</si>
  <si>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</si>
  <si>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</si>
  <si>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</si>
  <si>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</si>
  <si>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</si>
  <si>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</si>
  <si>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</si>
  <si>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</si>
  <si>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</si>
  <si>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</si>
  <si>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</si>
  <si>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</si>
  <si>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</si>
  <si>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</si>
  <si>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</si>
  <si>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</si>
  <si>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</si>
  <si>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</si>
  <si>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</si>
  <si>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</si>
  <si>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</si>
  <si>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</si>
  <si>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</si>
  <si>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</si>
  <si>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</si>
  <si>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</si>
  <si>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</si>
  <si>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</si>
  <si>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</si>
  <si>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</si>
  <si>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</si>
  <si>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</si>
  <si>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</si>
  <si>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</si>
  <si>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</si>
  <si>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</si>
  <si>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</si>
  <si>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新潟県阿賀町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</si>
  <si>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</si>
  <si>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</si>
  <si>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</si>
  <si>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</si>
  <si>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</si>
  <si>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</si>
  <si>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</si>
  <si>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</si>
  <si>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</si>
  <si>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</si>
  <si>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</si>
  <si>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</si>
  <si>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</si>
  <si>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</si>
  <si>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</si>
  <si>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</si>
  <si>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</si>
  <si>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</si>
  <si>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</si>
  <si>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</si>
  <si>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</si>
  <si>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</si>
  <si>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</si>
  <si>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</si>
  <si>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</si>
  <si>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</si>
  <si>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</si>
  <si>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</si>
  <si>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</si>
  <si>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</si>
  <si>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</si>
  <si>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</si>
  <si>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</si>
  <si>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</si>
  <si>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</si>
  <si>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</si>
  <si>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</si>
  <si>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</si>
  <si>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</si>
  <si>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</si>
  <si>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</si>
  <si>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</si>
  <si>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</si>
  <si>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</si>
  <si>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</si>
  <si>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</si>
  <si>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</si>
  <si>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</si>
  <si>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</si>
  <si>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</si>
  <si>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</si>
  <si>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</si>
  <si>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</si>
  <si>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</si>
  <si>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</si>
  <si>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</si>
  <si>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</si>
  <si>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</si>
  <si>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</si>
  <si>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</si>
  <si>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</si>
  <si>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</si>
  <si>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</si>
  <si>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</si>
  <si>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</si>
  <si>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</si>
  <si>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</si>
  <si>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</si>
  <si>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</si>
  <si>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</si>
  <si>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</si>
  <si>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</si>
  <si>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</si>
  <si>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</si>
  <si>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</si>
  <si>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</si>
  <si>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</si>
  <si>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</si>
  <si>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</si>
  <si>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</si>
  <si>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</si>
  <si>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</si>
  <si>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</si>
  <si>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</si>
  <si>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</si>
  <si>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</si>
  <si>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</si>
  <si>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</si>
  <si>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</si>
  <si>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</si>
  <si>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</si>
  <si>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</si>
  <si>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</si>
  <si>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</si>
  <si>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</si>
  <si>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</si>
  <si>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</si>
  <si>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</si>
  <si>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</si>
  <si>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</si>
  <si>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</si>
  <si>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</si>
  <si>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</si>
  <si>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</si>
  <si>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</si>
  <si>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</si>
  <si>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</si>
  <si>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</si>
  <si>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</si>
  <si>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</si>
  <si>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</si>
  <si>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</si>
  <si>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</si>
  <si>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</si>
  <si>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</si>
  <si>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</si>
  <si>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</si>
  <si>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</si>
  <si>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</si>
  <si>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</si>
  <si>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</si>
  <si>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</si>
  <si>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</si>
  <si>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</si>
  <si>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</si>
  <si>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</si>
  <si>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</si>
  <si>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</si>
  <si>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</si>
  <si>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</si>
  <si>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</si>
  <si>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</si>
  <si>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</si>
  <si>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</si>
  <si>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</si>
  <si>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</si>
  <si>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</si>
  <si>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</si>
  <si>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</si>
  <si>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</si>
  <si>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</si>
  <si>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</si>
  <si>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</si>
  <si>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</si>
  <si>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</si>
  <si>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</si>
  <si>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</si>
  <si>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</si>
  <si>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</si>
  <si>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新潟県阿賀町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</si>
  <si>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</si>
  <si>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</si>
  <si>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</si>
  <si>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</si>
  <si>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</si>
  <si>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</si>
  <si>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</si>
  <si>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</si>
  <si>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</si>
  <si>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</si>
  <si>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</si>
  <si>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</si>
  <si>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</si>
  <si>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</si>
  <si>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</si>
  <si>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</si>
  <si>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</si>
  <si>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</si>
  <si>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</si>
  <si>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</si>
  <si>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</si>
  <si>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</si>
  <si>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</si>
  <si>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</si>
  <si>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</si>
  <si>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</si>
  <si>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</si>
  <si>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</si>
  <si>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</si>
  <si>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</si>
  <si>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</si>
  <si>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</si>
  <si>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</si>
  <si>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</si>
  <si>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</si>
  <si>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</si>
  <si>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</si>
  <si>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</si>
  <si>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</si>
  <si>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</si>
  <si>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</si>
  <si>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</si>
  <si>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</si>
  <si>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</si>
  <si>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</si>
  <si>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</si>
  <si>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</si>
  <si>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</si>
  <si>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</si>
  <si>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</si>
  <si>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</si>
  <si>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</si>
  <si>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</si>
  <si>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</si>
  <si>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</si>
  <si>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</si>
  <si>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</si>
  <si>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</si>
  <si>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</si>
  <si>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</si>
  <si>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</si>
  <si>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</si>
  <si>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</si>
  <si>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</si>
  <si>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</si>
  <si>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</si>
  <si>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</si>
  <si>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</si>
  <si>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</si>
  <si>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</si>
  <si>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</si>
  <si>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</si>
  <si>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</si>
  <si>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</si>
  <si>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</si>
  <si>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</si>
  <si>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</si>
  <si>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</si>
  <si>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</si>
  <si>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</si>
  <si>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</si>
  <si>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</si>
  <si>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</si>
  <si>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</si>
  <si>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</si>
  <si>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</si>
  <si>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</si>
  <si>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</si>
  <si>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</si>
  <si>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</si>
  <si>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</si>
  <si>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</si>
  <si>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</si>
  <si>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</si>
  <si>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</si>
  <si>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</si>
  <si>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</si>
  <si>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</si>
  <si>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</si>
  <si>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</si>
  <si>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</si>
  <si>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</si>
  <si>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</si>
  <si>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</si>
  <si>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</si>
  <si>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</si>
  <si>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</si>
  <si>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</si>
  <si>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</si>
  <si>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</si>
  <si>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</si>
  <si>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</si>
  <si>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</si>
  <si>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</si>
  <si>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</si>
  <si>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</si>
  <si>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</si>
  <si>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</si>
  <si>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</si>
  <si>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</si>
  <si>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</si>
  <si>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</si>
  <si>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</si>
  <si>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</si>
  <si>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</si>
  <si>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</si>
  <si>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</si>
  <si>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</si>
  <si>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</si>
  <si>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</si>
  <si>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</si>
  <si>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</si>
  <si>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</si>
  <si>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</si>
  <si>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</si>
  <si>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</si>
  <si>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</si>
  <si>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</si>
  <si>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</si>
  <si>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</si>
  <si>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</si>
  <si>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</si>
  <si>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</si>
  <si>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</si>
  <si>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</si>
  <si>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</si>
  <si>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</si>
  <si>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</si>
  <si>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</si>
  <si>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</si>
  <si>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</si>
  <si>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</si>
  <si>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</si>
  <si>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</si>
  <si>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</si>
  <si>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</si>
  <si>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</si>
  <si>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</si>
  <si>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</si>
  <si>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</si>
  <si>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</si>
  <si>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</si>
  <si>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</si>
  <si>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</si>
  <si>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</si>
  <si>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</si>
  <si>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</si>
  <si>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</si>
  <si>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</si>
  <si>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</si>
  <si>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</si>
  <si>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</si>
  <si>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</si>
  <si>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</si>
  <si>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</si>
  <si>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</si>
  <si>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</si>
  <si>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</si>
  <si>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</si>
  <si>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</si>
  <si>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</si>
  <si>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</si>
  <si>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</si>
  <si>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</si>
  <si>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</si>
  <si>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</si>
  <si>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</si>
  <si>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</si>
  <si>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</si>
  <si>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</si>
  <si>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2.62</t>
  </si>
  <si>
    <t>一般会計</t>
  </si>
  <si>
    <t>水道事業会計</t>
  </si>
  <si>
    <t>国民健康保険特別会計</t>
  </si>
  <si>
    <t>介護保険特別会計（保険事業勘定）</t>
  </si>
  <si>
    <t>介護保険特別会計（サービス事業勘定）</t>
  </si>
  <si>
    <t>診療所特別会計</t>
  </si>
  <si>
    <t>下水道事業特別会計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</si>
  <si>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</si>
  <si>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</si>
  <si>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</si>
  <si>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</si>
  <si>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</si>
  <si>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</si>
  <si>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</si>
  <si>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</si>
  <si>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</si>
  <si>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さくら福祉保険事務組合【一般会計】</t>
    <rPh sb="3" eb="5">
      <t>フクシ</t>
    </rPh>
    <rPh sb="5" eb="7">
      <t>ホケン</t>
    </rPh>
    <rPh sb="7" eb="9">
      <t>ジム</t>
    </rPh>
    <rPh sb="9" eb="11">
      <t>クミアイ</t>
    </rPh>
    <rPh sb="12" eb="14">
      <t>イッパン</t>
    </rPh>
    <rPh sb="14" eb="16">
      <t>カイケイ</t>
    </rPh>
    <phoneticPr fontId="2"/>
  </si>
  <si>
    <t>さくら福祉保険事務組合【病院事業会計】</t>
    <rPh sb="3" eb="5">
      <t>フクシ</t>
    </rPh>
    <rPh sb="5" eb="7">
      <t>ホケン</t>
    </rPh>
    <rPh sb="7" eb="9">
      <t>ジム</t>
    </rPh>
    <rPh sb="9" eb="11">
      <t>クミアイ</t>
    </rPh>
    <rPh sb="12" eb="14">
      <t>ビョウイン</t>
    </rPh>
    <rPh sb="14" eb="16">
      <t>ジギョウ</t>
    </rPh>
    <rPh sb="16" eb="18">
      <t>カイケイ</t>
    </rPh>
    <phoneticPr fontId="2"/>
  </si>
  <si>
    <t>五泉地域衛生施設組合</t>
    <rPh sb="0" eb="2">
      <t>ゴセン</t>
    </rPh>
    <rPh sb="2" eb="4">
      <t>チイキ</t>
    </rPh>
    <rPh sb="4" eb="6">
      <t>エイセイ</t>
    </rPh>
    <rPh sb="6" eb="8">
      <t>シセツ</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</si>
  <si>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</si>
  <si>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</si>
  <si>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</si>
  <si>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新潟県市町村総合事務組合【消防賞じゅつ支給事業特別会計】</t>
    <rPh sb="0" eb="3">
      <t>ニイガタケン</t>
    </rPh>
    <rPh sb="3" eb="6">
      <t>シチョウソン</t>
    </rPh>
    <rPh sb="6" eb="8">
      <t>ソウゴウ</t>
    </rPh>
    <rPh sb="8" eb="10">
      <t>ジム</t>
    </rPh>
    <rPh sb="10" eb="12">
      <t>クミアイ</t>
    </rPh>
    <rPh sb="13" eb="15">
      <t>ショウボウ</t>
    </rPh>
    <rPh sb="15" eb="16">
      <t>ショウ</t>
    </rPh>
    <rPh sb="19" eb="21">
      <t>シキュウ</t>
    </rPh>
    <rPh sb="21" eb="23">
      <t>ジギョウ</t>
    </rPh>
    <rPh sb="23" eb="25">
      <t>トクベツ</t>
    </rPh>
    <rPh sb="25" eb="27">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</si>
  <si>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</si>
  <si>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</si>
  <si>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</si>
  <si>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</si>
  <si>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</si>
  <si>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新潟県中東福祉事務組合</t>
    <rPh sb="0" eb="2">
      <t>ニイガタ</t>
    </rPh>
    <rPh sb="2" eb="3">
      <t>ケン</t>
    </rPh>
    <rPh sb="3" eb="5">
      <t>チュウトウ</t>
    </rPh>
    <rPh sb="5" eb="7">
      <t>フクシ</t>
    </rPh>
    <rPh sb="7" eb="9">
      <t>ジム</t>
    </rPh>
    <rPh sb="9" eb="11">
      <t>クミアイ</t>
    </rPh>
    <phoneticPr fontId="2"/>
  </si>
  <si>
    <t>奥阿賀観光</t>
    <rPh sb="0" eb="1">
      <t>オク</t>
    </rPh>
    <rPh sb="1" eb="3">
      <t>アガ</t>
    </rPh>
    <rPh sb="3" eb="5">
      <t>カンコウ</t>
    </rPh>
    <phoneticPr fontId="11"/>
  </si>
  <si>
    <t>上川農業振興公社</t>
    <rPh sb="0" eb="2">
      <t>カミカワ</t>
    </rPh>
    <rPh sb="2" eb="4">
      <t>ノウギョウ</t>
    </rPh>
    <rPh sb="4" eb="6">
      <t>シンコウ</t>
    </rPh>
    <rPh sb="6" eb="8">
      <t>コウシャ</t>
    </rPh>
    <phoneticPr fontId="11"/>
  </si>
  <si>
    <t>上川温泉</t>
    <rPh sb="0" eb="2">
      <t>カミカワ</t>
    </rPh>
    <rPh sb="2" eb="4">
      <t>オンセン</t>
    </rPh>
    <phoneticPr fontId="11"/>
  </si>
  <si>
    <t>三川農業振興公社</t>
    <rPh sb="0" eb="2">
      <t>ミカワ</t>
    </rPh>
    <rPh sb="2" eb="4">
      <t>ノウギョウ</t>
    </rPh>
    <rPh sb="4" eb="6">
      <t>シンコウ</t>
    </rPh>
    <rPh sb="6" eb="8">
      <t>コウシャ</t>
    </rPh>
    <phoneticPr fontId="11"/>
  </si>
  <si>
    <t>阿賀の里</t>
    <rPh sb="0" eb="2">
      <t>アガ</t>
    </rPh>
    <rPh sb="3" eb="4">
      <t>サト</t>
    </rPh>
    <phoneticPr fontId="11"/>
  </si>
  <si>
    <t>○</t>
    <phoneticPr fontId="2"/>
  </si>
  <si>
    <t>-</t>
    <phoneticPr fontId="2"/>
  </si>
  <si>
    <t>-</t>
    <phoneticPr fontId="2"/>
  </si>
  <si>
    <t>過疎地域自立促進基金</t>
    <rPh sb="0" eb="2">
      <t>カソ</t>
    </rPh>
    <rPh sb="2" eb="4">
      <t>チイキ</t>
    </rPh>
    <rPh sb="4" eb="6">
      <t>ジリツ</t>
    </rPh>
    <rPh sb="6" eb="8">
      <t>ソクシン</t>
    </rPh>
    <rPh sb="8" eb="10">
      <t>キキン</t>
    </rPh>
    <phoneticPr fontId="2"/>
  </si>
  <si>
    <t>合併振興基金</t>
    <rPh sb="0" eb="2">
      <t>ガッペイ</t>
    </rPh>
    <rPh sb="2" eb="4">
      <t>シンコウ</t>
    </rPh>
    <rPh sb="4" eb="6">
      <t>キキン</t>
    </rPh>
    <phoneticPr fontId="2"/>
  </si>
  <si>
    <t>町有施設建設準備基金</t>
    <rPh sb="0" eb="2">
      <t>チョウユウ</t>
    </rPh>
    <rPh sb="2" eb="4">
      <t>シセツ</t>
    </rPh>
    <rPh sb="4" eb="6">
      <t>ケンセツ</t>
    </rPh>
    <rPh sb="6" eb="8">
      <t>ジュンビ</t>
    </rPh>
    <rPh sb="8" eb="10">
      <t>キキン</t>
    </rPh>
    <phoneticPr fontId="2"/>
  </si>
  <si>
    <t>地域福祉基金</t>
    <rPh sb="0" eb="2">
      <t>チイキ</t>
    </rPh>
    <rPh sb="2" eb="4">
      <t>フクシ</t>
    </rPh>
    <rPh sb="4" eb="6">
      <t>キキン</t>
    </rPh>
    <phoneticPr fontId="2"/>
  </si>
  <si>
    <t>災害救助基金</t>
    <rPh sb="0" eb="2">
      <t>サイガイ</t>
    </rPh>
    <rPh sb="2" eb="4">
      <t>キュウジョ</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</si>
  <si>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</si>
  <si>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</si>
  <si>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</si>
  <si>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</si>
  <si>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</si>
  <si>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</si>
  <si>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</si>
  <si>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</si>
  <si>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</si>
  <si>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</si>
  <si>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公共施設の除却、統廃合が進まない現状と地方債の新規発行等により、将来負担比率・有形固定資産減価償却率ともに類似団体内平均値に比べ高い数値となっている。今後も老朽化した施設の更新が控えていることから、高い水準のまま推移することが見込まれる。地方債の新規発行の抑制や遊休施設の有効利用及び売却等を進める必要がある。</t>
    <rPh sb="0" eb="2">
      <t>コウキョウ</t>
    </rPh>
    <rPh sb="2" eb="4">
      <t>シセツ</t>
    </rPh>
    <rPh sb="5" eb="7">
      <t>ジョキャク</t>
    </rPh>
    <rPh sb="8" eb="11">
      <t>トウハイゴウ</t>
    </rPh>
    <rPh sb="12" eb="13">
      <t>スス</t>
    </rPh>
    <rPh sb="16" eb="18">
      <t>ゲンジョウ</t>
    </rPh>
    <rPh sb="19" eb="21">
      <t>チホウ</t>
    </rPh>
    <rPh sb="21" eb="22">
      <t>サイ</t>
    </rPh>
    <rPh sb="23" eb="25">
      <t>シンキ</t>
    </rPh>
    <rPh sb="25" eb="27">
      <t>ハッコウ</t>
    </rPh>
    <rPh sb="27" eb="28">
      <t>トウ</t>
    </rPh>
    <rPh sb="32" eb="34">
      <t>ショウライ</t>
    </rPh>
    <rPh sb="34" eb="36">
      <t>フタン</t>
    </rPh>
    <rPh sb="36" eb="38">
      <t>ヒリツ</t>
    </rPh>
    <rPh sb="39" eb="41">
      <t>ユウケイ</t>
    </rPh>
    <rPh sb="41" eb="43">
      <t>コテイ</t>
    </rPh>
    <rPh sb="43" eb="45">
      <t>シサン</t>
    </rPh>
    <rPh sb="45" eb="47">
      <t>ゲンカ</t>
    </rPh>
    <rPh sb="47" eb="49">
      <t>ショウキャク</t>
    </rPh>
    <rPh sb="49" eb="50">
      <t>リツ</t>
    </rPh>
    <rPh sb="53" eb="55">
      <t>ルイジ</t>
    </rPh>
    <rPh sb="55" eb="57">
      <t>ダンタイ</t>
    </rPh>
    <rPh sb="57" eb="58">
      <t>ナイ</t>
    </rPh>
    <rPh sb="58" eb="60">
      <t>ヘイキン</t>
    </rPh>
    <rPh sb="60" eb="61">
      <t>チ</t>
    </rPh>
    <rPh sb="62" eb="63">
      <t>クラ</t>
    </rPh>
    <rPh sb="64" eb="65">
      <t>タカ</t>
    </rPh>
    <rPh sb="66" eb="68">
      <t>スウチ</t>
    </rPh>
    <rPh sb="75" eb="77">
      <t>コンゴ</t>
    </rPh>
    <rPh sb="78" eb="81">
      <t>ロウキュウカ</t>
    </rPh>
    <rPh sb="83" eb="85">
      <t>シセツ</t>
    </rPh>
    <rPh sb="86" eb="88">
      <t>コウシン</t>
    </rPh>
    <rPh sb="89" eb="90">
      <t>ヒカ</t>
    </rPh>
    <rPh sb="99" eb="100">
      <t>タカ</t>
    </rPh>
    <rPh sb="101" eb="103">
      <t>スイジュン</t>
    </rPh>
    <rPh sb="106" eb="108">
      <t>スイイ</t>
    </rPh>
    <rPh sb="113" eb="115">
      <t>ミコ</t>
    </rPh>
    <rPh sb="119" eb="122">
      <t>チホウサイ</t>
    </rPh>
    <rPh sb="123" eb="125">
      <t>シンキ</t>
    </rPh>
    <rPh sb="125" eb="127">
      <t>ハッコウ</t>
    </rPh>
    <rPh sb="128" eb="130">
      <t>ヨクセイ</t>
    </rPh>
    <rPh sb="131" eb="133">
      <t>ユウキュウ</t>
    </rPh>
    <rPh sb="133" eb="135">
      <t>シセツ</t>
    </rPh>
    <rPh sb="136" eb="138">
      <t>ユウコウ</t>
    </rPh>
    <rPh sb="138" eb="140">
      <t>リヨウ</t>
    </rPh>
    <rPh sb="140" eb="141">
      <t>オヨ</t>
    </rPh>
    <rPh sb="142" eb="144">
      <t>バイキャク</t>
    </rPh>
    <rPh sb="144" eb="145">
      <t>トウ</t>
    </rPh>
    <rPh sb="146" eb="147">
      <t>スス</t>
    </rPh>
    <rPh sb="149" eb="151">
      <t>ヒツヨウ</t>
    </rPh>
    <phoneticPr fontId="5"/>
  </si>
  <si>
    <t>将来負担比率及び実質公債費比率ともに類似団体平均値を上回っている。将来負担比率はH29と比較し改善してはいるが、類似団体平均を82.1ポイントと大きく上回っている。
実質公債費比率は前年とほぼ同じ数値となった。消防本部更新等の地方債発行等により、数値は横ばい、または増加すると見込まれる。
投資的経費については優先順位をつけるなどして計画的に更新を行い、経費をコントロールすることが必要である。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5">
      <t>ヘイキンチ</t>
    </rPh>
    <rPh sb="26" eb="28">
      <t>ウワマワ</t>
    </rPh>
    <rPh sb="33" eb="35">
      <t>ショウライ</t>
    </rPh>
    <rPh sb="35" eb="37">
      <t>フタン</t>
    </rPh>
    <rPh sb="37" eb="39">
      <t>ヒリツ</t>
    </rPh>
    <rPh sb="44" eb="46">
      <t>ヒカク</t>
    </rPh>
    <rPh sb="47" eb="49">
      <t>カイゼン</t>
    </rPh>
    <rPh sb="56" eb="58">
      <t>ルイジ</t>
    </rPh>
    <rPh sb="58" eb="60">
      <t>ダンタイ</t>
    </rPh>
    <rPh sb="60" eb="62">
      <t>ヘイキン</t>
    </rPh>
    <rPh sb="72" eb="73">
      <t>オオ</t>
    </rPh>
    <rPh sb="75" eb="77">
      <t>ウワマワ</t>
    </rPh>
    <rPh sb="83" eb="85">
      <t>ジッシツ</t>
    </rPh>
    <rPh sb="85" eb="88">
      <t>コウサイヒ</t>
    </rPh>
    <rPh sb="88" eb="90">
      <t>ヒリツ</t>
    </rPh>
    <rPh sb="91" eb="93">
      <t>ゼンネン</t>
    </rPh>
    <rPh sb="96" eb="97">
      <t>オナ</t>
    </rPh>
    <rPh sb="98" eb="100">
      <t>スウチ</t>
    </rPh>
    <rPh sb="105" eb="107">
      <t>ショウボウ</t>
    </rPh>
    <rPh sb="107" eb="109">
      <t>ホンブ</t>
    </rPh>
    <rPh sb="109" eb="111">
      <t>コウシン</t>
    </rPh>
    <rPh sb="111" eb="112">
      <t>トウ</t>
    </rPh>
    <rPh sb="113" eb="115">
      <t>チホウ</t>
    </rPh>
    <rPh sb="115" eb="116">
      <t>サイ</t>
    </rPh>
    <rPh sb="116" eb="118">
      <t>ハッコウ</t>
    </rPh>
    <rPh sb="118" eb="119">
      <t>トウ</t>
    </rPh>
    <rPh sb="123" eb="125">
      <t>スウチ</t>
    </rPh>
    <rPh sb="126" eb="127">
      <t>ヨコ</t>
    </rPh>
    <rPh sb="133" eb="135">
      <t>ゾウカ</t>
    </rPh>
    <rPh sb="138" eb="140">
      <t>ミコ</t>
    </rPh>
    <rPh sb="145" eb="148">
      <t>トウシテキ</t>
    </rPh>
    <rPh sb="148" eb="150">
      <t>ケイヒ</t>
    </rPh>
    <rPh sb="155" eb="157">
      <t>ユウセン</t>
    </rPh>
    <rPh sb="157" eb="159">
      <t>ジュンイ</t>
    </rPh>
    <rPh sb="167" eb="170">
      <t>ケイカクテキ</t>
    </rPh>
    <rPh sb="171" eb="173">
      <t>コウシン</t>
    </rPh>
    <rPh sb="174" eb="175">
      <t>オコナ</t>
    </rPh>
    <rPh sb="177" eb="179">
      <t>ケイヒ</t>
    </rPh>
    <rPh sb="191" eb="1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</si>
</sst>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DA2D-4DEB-BD77-262E13E444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139152</c:v>
                </c:pt>
                <c:pt idx="1">
                  <c:v>164890</c:v>
                </c:pt>
                <c:pt idx="2">
                  <c:v>99414</c:v>
                </c:pt>
                <c:pt idx="3">
                  <c:v>157181</c:v>
                </c:pt>
                <c:pt idx="4">
                  <c:v>87430</c:v>
                </c:pt>
              </c:numCache>
            </c:numRef>
          </c:val>
          <c:smooth val="0"/>
          <c:extLst>
            <c:ext xmlns:c16="http://schemas.microsoft.com/office/drawing/2014/chart" uri="{C3380CC4-5D6E-409C-BE32-E72D297353CC}">
              <c16:uniqueId val="{00000001-DA2D-4DEB-BD77-262E13E444F7}"/>
            </c:ext>
          </c:extLst>
        </c:ser>
        <c:dLbls>
          <c:showLegendKey val="0"/>
          <c:showVal val="0"/>
          <c:showCatName val="0"/>
          <c:showSerName val="0"/>
          <c:showPercent val="0"/>
          <c:showBubbleSize val="0"/>
        </c:dLbls>
        <c:marker val="1"/>
        <c:smooth val="0"/>
        <c:axId val="634692664"/>
        <c:axId val="634696192"/>
      </c:lineChart>
      <c:catAx>
        <c:axId val="634692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696192"/>
        <c:crosses val="autoZero"/>
        <c:auto val="1"/>
        <c:lblAlgn val="ctr"/>
        <c:lblOffset val="100"/>
        <c:tickLblSkip val="1"/>
        <c:tickMarkSkip val="1"/>
        <c:noMultiLvlLbl val="0"/>
      </c:catAx>
      <c:valAx>
        <c:axId val="6346961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692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4.5999999999999996</c:v>
                </c:pt>
                <c:pt idx="2">
                  <c:v>5</c:v>
                </c:pt>
                <c:pt idx="3">
                  <c:v>5.12</c:v>
                </c:pt>
                <c:pt idx="4">
                  <c:v>5.32</c:v>
                </c:pt>
              </c:numCache>
            </c:numRef>
          </c:val>
          <c:extLst>
            <c:ext xmlns:c16="http://schemas.microsoft.com/office/drawing/2014/chart" uri="{C3380CC4-5D6E-409C-BE32-E72D297353CC}">
              <c16:uniqueId val="{00000000-06B5-48A4-A3B1-9ED413497E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12.04</c:v>
                </c:pt>
                <c:pt idx="1">
                  <c:v>16.559999999999999</c:v>
                </c:pt>
                <c:pt idx="2">
                  <c:v>20.77</c:v>
                </c:pt>
                <c:pt idx="3">
                  <c:v>19.96</c:v>
                </c:pt>
                <c:pt idx="4">
                  <c:v>24.44</c:v>
                </c:pt>
              </c:numCache>
            </c:numRef>
          </c:val>
          <c:extLst>
            <c:ext xmlns:c16="http://schemas.microsoft.com/office/drawing/2014/chart" uri="{C3380CC4-5D6E-409C-BE32-E72D297353CC}">
              <c16:uniqueId val="{00000001-06B5-48A4-A3B1-9ED413497E28}"/>
            </c:ext>
          </c:extLst>
        </c:ser>
        <c:dLbls>
          <c:showLegendKey val="0"/>
          <c:showVal val="0"/>
          <c:showCatName val="0"/>
          <c:showSerName val="0"/>
          <c:showPercent val="0"/>
          <c:showBubbleSize val="0"/>
        </c:dLbls>
        <c:gapWidth val="250"/>
        <c:overlap val="100"/>
        <c:axId val="531308048"/>
        <c:axId val="60097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0.56000000000000005</c:v>
                </c:pt>
                <c:pt idx="1">
                  <c:v>10.86</c:v>
                </c:pt>
                <c:pt idx="2">
                  <c:v>2.8</c:v>
                </c:pt>
                <c:pt idx="3">
                  <c:v>-2.62</c:v>
                </c:pt>
                <c:pt idx="4">
                  <c:v>3.95</c:v>
                </c:pt>
              </c:numCache>
            </c:numRef>
          </c:val>
          <c:smooth val="0"/>
          <c:extLst>
            <c:ext xmlns:c16="http://schemas.microsoft.com/office/drawing/2014/chart" uri="{C3380CC4-5D6E-409C-BE32-E72D297353CC}">
              <c16:uniqueId val="{00000002-06B5-48A4-A3B1-9ED413497E28}"/>
            </c:ext>
          </c:extLst>
        </c:ser>
        <c:dLbls>
          <c:showLegendKey val="0"/>
          <c:showVal val="0"/>
          <c:showCatName val="0"/>
          <c:showSerName val="0"/>
          <c:showPercent val="0"/>
          <c:showBubbleSize val="0"/>
        </c:dLbls>
        <c:marker val="1"/>
        <c:smooth val="0"/>
        <c:axId val="531308048"/>
        <c:axId val="600978512"/>
      </c:lineChart>
      <c:catAx>
        <c:axId val="53130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0978512"/>
        <c:crosses val="autoZero"/>
        <c:auto val="1"/>
        <c:lblAlgn val="ctr"/>
        <c:lblOffset val="100"/>
        <c:tickLblSkip val="1"/>
        <c:tickMarkSkip val="1"/>
        <c:noMultiLvlLbl val="0"/>
      </c:catAx>
      <c:valAx>
        <c:axId val="60097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0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817-4AED-8BBF-0E7846D894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17-4AED-8BBF-0E7846D894AE}"/>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17-4AED-8BBF-0E7846D894A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17-4AED-8BBF-0E7846D894AE}"/>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0.01</c:v>
                </c:pt>
                <c:pt idx="8">
                  <c:v>#N/A</c:v>
                </c:pt>
                <c:pt idx="9">
                  <c:v>0.02</c:v>
                </c:pt>
              </c:numCache>
            </c:numRef>
          </c:val>
          <c:extLst>
            <c:ext xmlns:c16="http://schemas.microsoft.com/office/drawing/2014/chart" uri="{C3380CC4-5D6E-409C-BE32-E72D297353CC}">
              <c16:uniqueId val="{00000004-B817-4AED-8BBF-0E7846D894AE}"/>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#N/A</c:v>
                </c:pt>
                <c:pt idx="3">
                  <c:v>0</c:v>
                </c:pt>
                <c:pt idx="4">
                  <c:v>#N/A</c:v>
                </c:pt>
                <c:pt idx="5">
                  <c:v>0.03</c:v>
                </c:pt>
                <c:pt idx="6">
                  <c:v>#N/A</c:v>
                </c:pt>
                <c:pt idx="7">
                  <c:v>0.06</c:v>
                </c:pt>
                <c:pt idx="8">
                  <c:v>#N/A</c:v>
                </c:pt>
                <c:pt idx="9">
                  <c:v>0.02</c:v>
                </c:pt>
              </c:numCache>
            </c:numRef>
          </c:val>
          <c:extLst>
            <c:ext xmlns:c16="http://schemas.microsoft.com/office/drawing/2014/chart" uri="{C3380CC4-5D6E-409C-BE32-E72D297353CC}">
              <c16:uniqueId val="{00000005-B817-4AED-8BBF-0E7846D894A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0.69</c:v>
                </c:pt>
                <c:pt idx="4">
                  <c:v>#N/A</c:v>
                </c:pt>
                <c:pt idx="5">
                  <c:v>0.53</c:v>
                </c:pt>
                <c:pt idx="6">
                  <c:v>#N/A</c:v>
                </c:pt>
                <c:pt idx="7">
                  <c:v>0.46</c:v>
                </c:pt>
                <c:pt idx="8">
                  <c:v>#N/A</c:v>
                </c:pt>
                <c:pt idx="9">
                  <c:v>0.22</c:v>
                </c:pt>
              </c:numCache>
            </c:numRef>
          </c:val>
          <c:extLst>
            <c:ext xmlns:c16="http://schemas.microsoft.com/office/drawing/2014/chart" uri="{C3380CC4-5D6E-409C-BE32-E72D297353CC}">
              <c16:uniqueId val="{00000006-B817-4AED-8BBF-0E7846D894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0.22</c:v>
                </c:pt>
                <c:pt idx="4">
                  <c:v>#N/A</c:v>
                </c:pt>
                <c:pt idx="5">
                  <c:v>0.23</c:v>
                </c:pt>
                <c:pt idx="6">
                  <c:v>#N/A</c:v>
                </c:pt>
                <c:pt idx="7">
                  <c:v>1.24</c:v>
                </c:pt>
                <c:pt idx="8">
                  <c:v>#N/A</c:v>
                </c:pt>
                <c:pt idx="9">
                  <c:v>0.46</c:v>
                </c:pt>
              </c:numCache>
            </c:numRef>
          </c:val>
          <c:extLst>
            <c:ext xmlns:c16="http://schemas.microsoft.com/office/drawing/2014/chart" uri="{C3380CC4-5D6E-409C-BE32-E72D297353CC}">
              <c16:uniqueId val="{00000007-B817-4AED-8BBF-0E7846D894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0.87</c:v>
                </c:pt>
                <c:pt idx="2">
                  <c:v>#N/A</c:v>
                </c:pt>
                <c:pt idx="3">
                  <c:v>1.38</c:v>
                </c:pt>
                <c:pt idx="4">
                  <c:v>#N/A</c:v>
                </c:pt>
                <c:pt idx="5">
                  <c:v>1.6</c:v>
                </c:pt>
                <c:pt idx="6">
                  <c:v>#N/A</c:v>
                </c:pt>
                <c:pt idx="7">
                  <c:v>1.9</c:v>
                </c:pt>
                <c:pt idx="8">
                  <c:v>#N/A</c:v>
                </c:pt>
                <c:pt idx="9">
                  <c:v>2</c:v>
                </c:pt>
              </c:numCache>
            </c:numRef>
          </c:val>
          <c:extLst>
            <c:ext xmlns:c16="http://schemas.microsoft.com/office/drawing/2014/chart" uri="{C3380CC4-5D6E-409C-BE32-E72D297353CC}">
              <c16:uniqueId val="{00000008-B817-4AED-8BBF-0E7846D894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4.9000000000000004</c:v>
                </c:pt>
                <c:pt idx="2">
                  <c:v>#N/A</c:v>
                </c:pt>
                <c:pt idx="3">
                  <c:v>4.55</c:v>
                </c:pt>
                <c:pt idx="4">
                  <c:v>#N/A</c:v>
                </c:pt>
                <c:pt idx="5">
                  <c:v>4.96</c:v>
                </c:pt>
                <c:pt idx="6">
                  <c:v>#N/A</c:v>
                </c:pt>
                <c:pt idx="7">
                  <c:v>5.0999999999999996</c:v>
                </c:pt>
                <c:pt idx="8">
                  <c:v>#N/A</c:v>
                </c:pt>
                <c:pt idx="9">
                  <c:v>5.3</c:v>
                </c:pt>
              </c:numCache>
            </c:numRef>
          </c:val>
          <c:extLst>
            <c:ext xmlns:c16="http://schemas.microsoft.com/office/drawing/2014/chart" uri="{C3380CC4-5D6E-409C-BE32-E72D297353CC}">
              <c16:uniqueId val="{00000009-B817-4AED-8BBF-0E7846D894AE}"/>
            </c:ext>
          </c:extLst>
        </c:ser>
        <c:dLbls>
          <c:showLegendKey val="0"/>
          <c:showVal val="0"/>
          <c:showCatName val="0"/>
          <c:showSerName val="0"/>
          <c:showPercent val="0"/>
          <c:showBubbleSize val="0"/>
        </c:dLbls>
        <c:gapWidth val="150"/>
        <c:overlap val="100"/>
        <c:axId val="634697368"/>
        <c:axId val="634697760"/>
      </c:barChart>
      <c:catAx>
        <c:axId val="63469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4697760"/>
        <c:crosses val="autoZero"/>
        <c:auto val="1"/>
        <c:lblAlgn val="ctr"/>
        <c:lblOffset val="100"/>
        <c:tickLblSkip val="1"/>
        <c:tickMarkSkip val="1"/>
        <c:noMultiLvlLbl val="0"/>
      </c:catAx>
      <c:valAx>
        <c:axId val="63469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4697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2636</c:v>
                </c:pt>
                <c:pt idx="5">
                  <c:v>2811</c:v>
                </c:pt>
                <c:pt idx="8">
                  <c:v>2800</c:v>
                </c:pt>
                <c:pt idx="11">
                  <c:v>2255</c:v>
                </c:pt>
                <c:pt idx="14">
                  <c:v>2226</c:v>
                </c:pt>
              </c:numCache>
            </c:numRef>
          </c:val>
          <c:extLst>
            <c:ext xmlns:c16="http://schemas.microsoft.com/office/drawing/2014/chart" uri="{C3380CC4-5D6E-409C-BE32-E72D297353CC}">
              <c16:uniqueId val="{00000000-FBD4-4D8D-91B4-B7573E54AD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D4-4D8D-91B4-B7573E54AD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1</c:v>
                </c:pt>
                <c:pt idx="9">
                  <c:v>1</c:v>
                </c:pt>
                <c:pt idx="12">
                  <c:v>1</c:v>
                </c:pt>
              </c:numCache>
            </c:numRef>
          </c:val>
          <c:extLst>
            <c:ext xmlns:c16="http://schemas.microsoft.com/office/drawing/2014/chart" uri="{C3380CC4-5D6E-409C-BE32-E72D297353CC}">
              <c16:uniqueId val="{00000002-FBD4-4D8D-91B4-B7573E54AD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2</c:v>
                </c:pt>
                <c:pt idx="9">
                  <c:v>2</c:v>
                </c:pt>
                <c:pt idx="12">
                  <c:v>0</c:v>
                </c:pt>
              </c:numCache>
            </c:numRef>
          </c:val>
          <c:extLst>
            <c:ext xmlns:c16="http://schemas.microsoft.com/office/drawing/2014/chart" uri="{C3380CC4-5D6E-409C-BE32-E72D297353CC}">
              <c16:uniqueId val="{00000003-FBD4-4D8D-91B4-B7573E54AD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877</c:v>
                </c:pt>
                <c:pt idx="3">
                  <c:v>859</c:v>
                </c:pt>
                <c:pt idx="6">
                  <c:v>814</c:v>
                </c:pt>
                <c:pt idx="9">
                  <c:v>704</c:v>
                </c:pt>
                <c:pt idx="12">
                  <c:v>838</c:v>
                </c:pt>
              </c:numCache>
            </c:numRef>
          </c:val>
          <c:extLst>
            <c:ext xmlns:c16="http://schemas.microsoft.com/office/drawing/2014/chart" uri="{C3380CC4-5D6E-409C-BE32-E72D297353CC}">
              <c16:uniqueId val="{00000004-FBD4-4D8D-91B4-B7573E54AD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4-4D8D-91B4-B7573E54AD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D4-4D8D-91B4-B7573E54AD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2892</c:v>
                </c:pt>
                <c:pt idx="3">
                  <c:v>2613</c:v>
                </c:pt>
                <c:pt idx="6">
                  <c:v>2516</c:v>
                </c:pt>
                <c:pt idx="9">
                  <c:v>2276</c:v>
                </c:pt>
                <c:pt idx="12">
                  <c:v>1978</c:v>
                </c:pt>
              </c:numCache>
            </c:numRef>
          </c:val>
          <c:extLst>
            <c:ext xmlns:c16="http://schemas.microsoft.com/office/drawing/2014/chart" uri="{C3380CC4-5D6E-409C-BE32-E72D297353CC}">
              <c16:uniqueId val="{00000007-FBD4-4D8D-91B4-B7573E54AD98}"/>
            </c:ext>
          </c:extLst>
        </c:ser>
        <c:dLbls>
          <c:showLegendKey val="0"/>
          <c:showVal val="0"/>
          <c:showCatName val="0"/>
          <c:showSerName val="0"/>
          <c:showPercent val="0"/>
          <c:showBubbleSize val="0"/>
        </c:dLbls>
        <c:gapWidth val="100"/>
        <c:overlap val="100"/>
        <c:axId val="634698544"/>
        <c:axId val="634698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1141</c:v>
                </c:pt>
                <c:pt idx="2">
                  <c:v>#N/A</c:v>
                </c:pt>
                <c:pt idx="3">
                  <c:v>#N/A</c:v>
                </c:pt>
                <c:pt idx="4">
                  <c:v>670</c:v>
                </c:pt>
                <c:pt idx="5">
                  <c:v>#N/A</c:v>
                </c:pt>
                <c:pt idx="6">
                  <c:v>#N/A</c:v>
                </c:pt>
                <c:pt idx="7">
                  <c:v>533</c:v>
                </c:pt>
                <c:pt idx="8">
                  <c:v>#N/A</c:v>
                </c:pt>
                <c:pt idx="9">
                  <c:v>#N/A</c:v>
                </c:pt>
                <c:pt idx="10">
                  <c:v>728</c:v>
                </c:pt>
                <c:pt idx="11">
                  <c:v>#N/A</c:v>
                </c:pt>
                <c:pt idx="12">
                  <c:v>#N/A</c:v>
                </c:pt>
                <c:pt idx="13">
                  <c:v>591</c:v>
                </c:pt>
                <c:pt idx="14">
                  <c:v>#N/A</c:v>
                </c:pt>
              </c:numCache>
            </c:numRef>
          </c:val>
          <c:smooth val="0"/>
          <c:extLst>
            <c:ext xmlns:c16="http://schemas.microsoft.com/office/drawing/2014/chart" uri="{C3380CC4-5D6E-409C-BE32-E72D297353CC}">
              <c16:uniqueId val="{00000008-FBD4-4D8D-91B4-B7573E54AD98}"/>
            </c:ext>
          </c:extLst>
        </c:ser>
        <c:dLbls>
          <c:showLegendKey val="0"/>
          <c:showVal val="0"/>
          <c:showCatName val="0"/>
          <c:showSerName val="0"/>
          <c:showPercent val="0"/>
          <c:showBubbleSize val="0"/>
        </c:dLbls>
        <c:marker val="1"/>
        <c:smooth val="0"/>
        <c:axId val="634698544"/>
        <c:axId val="634698936"/>
      </c:lineChart>
      <c:catAx>
        <c:axId val="63469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4698936"/>
        <c:crosses val="autoZero"/>
        <c:auto val="1"/>
        <c:lblAlgn val="ctr"/>
        <c:lblOffset val="100"/>
        <c:tickLblSkip val="1"/>
        <c:tickMarkSkip val="1"/>
        <c:noMultiLvlLbl val="0"/>
      </c:catAx>
      <c:valAx>
        <c:axId val="63469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469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20908</c:v>
                </c:pt>
                <c:pt idx="5">
                  <c:v>19750</c:v>
                </c:pt>
                <c:pt idx="8">
                  <c:v>18412</c:v>
                </c:pt>
                <c:pt idx="11">
                  <c:v>15935</c:v>
                </c:pt>
                <c:pt idx="14">
                  <c:v>17153</c:v>
                </c:pt>
              </c:numCache>
            </c:numRef>
          </c:val>
          <c:extLst>
            <c:ext xmlns:c16="http://schemas.microsoft.com/office/drawing/2014/chart" uri="{C3380CC4-5D6E-409C-BE32-E72D297353CC}">
              <c16:uniqueId val="{00000000-80B8-4800-BF1F-C1B9024CC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302</c:v>
                </c:pt>
                <c:pt idx="5">
                  <c:v>281</c:v>
                </c:pt>
                <c:pt idx="8">
                  <c:v>294</c:v>
                </c:pt>
                <c:pt idx="11">
                  <c:v>306</c:v>
                </c:pt>
                <c:pt idx="14">
                  <c:v>299</c:v>
                </c:pt>
              </c:numCache>
            </c:numRef>
          </c:val>
          <c:extLst>
            <c:ext xmlns:c16="http://schemas.microsoft.com/office/drawing/2014/chart" uri="{C3380CC4-5D6E-409C-BE32-E72D297353CC}">
              <c16:uniqueId val="{00000001-80B8-4800-BF1F-C1B9024CC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2025</c:v>
                </c:pt>
                <c:pt idx="5">
                  <c:v>2521</c:v>
                </c:pt>
                <c:pt idx="8">
                  <c:v>2848</c:v>
                </c:pt>
                <c:pt idx="11">
                  <c:v>2687</c:v>
                </c:pt>
                <c:pt idx="14">
                  <c:v>3074</c:v>
                </c:pt>
              </c:numCache>
            </c:numRef>
          </c:val>
          <c:extLst>
            <c:ext xmlns:c16="http://schemas.microsoft.com/office/drawing/2014/chart" uri="{C3380CC4-5D6E-409C-BE32-E72D297353CC}">
              <c16:uniqueId val="{00000002-80B8-4800-BF1F-C1B9024CC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B8-4800-BF1F-C1B9024CC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B8-4800-BF1F-C1B9024CC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c:v>
                </c:pt>
                <c:pt idx="3">
                  <c:v>16</c:v>
                </c:pt>
                <c:pt idx="6">
                  <c:v>15</c:v>
                </c:pt>
                <c:pt idx="9">
                  <c:v>15</c:v>
                </c:pt>
                <c:pt idx="12">
                  <c:v>120</c:v>
                </c:pt>
              </c:numCache>
            </c:numRef>
          </c:val>
          <c:extLst>
            <c:ext xmlns:c16="http://schemas.microsoft.com/office/drawing/2014/chart" uri="{C3380CC4-5D6E-409C-BE32-E72D297353CC}">
              <c16:uniqueId val="{00000005-80B8-4800-BF1F-C1B9024CC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3053</c:v>
                </c:pt>
                <c:pt idx="3">
                  <c:v>2864</c:v>
                </c:pt>
                <c:pt idx="6">
                  <c:v>2824</c:v>
                </c:pt>
                <c:pt idx="9">
                  <c:v>2767</c:v>
                </c:pt>
                <c:pt idx="12">
                  <c:v>2733</c:v>
                </c:pt>
              </c:numCache>
            </c:numRef>
          </c:val>
          <c:extLst>
            <c:ext xmlns:c16="http://schemas.microsoft.com/office/drawing/2014/chart" uri="{C3380CC4-5D6E-409C-BE32-E72D297353CC}">
              <c16:uniqueId val="{00000006-80B8-4800-BF1F-C1B9024CC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c:v>
                </c:pt>
                <c:pt idx="3">
                  <c:v>32</c:v>
                </c:pt>
                <c:pt idx="6">
                  <c:v>13</c:v>
                </c:pt>
                <c:pt idx="9">
                  <c:v>13</c:v>
                </c:pt>
                <c:pt idx="12">
                  <c:v>12</c:v>
                </c:pt>
              </c:numCache>
            </c:numRef>
          </c:val>
          <c:extLst>
            <c:ext xmlns:c16="http://schemas.microsoft.com/office/drawing/2014/chart" uri="{C3380CC4-5D6E-409C-BE32-E72D297353CC}">
              <c16:uniqueId val="{00000007-80B8-4800-BF1F-C1B9024CC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9926</c:v>
                </c:pt>
                <c:pt idx="3">
                  <c:v>9699</c:v>
                </c:pt>
                <c:pt idx="6">
                  <c:v>9291</c:v>
                </c:pt>
                <c:pt idx="9">
                  <c:v>8412</c:v>
                </c:pt>
                <c:pt idx="12">
                  <c:v>7847</c:v>
                </c:pt>
              </c:numCache>
            </c:numRef>
          </c:val>
          <c:extLst>
            <c:ext xmlns:c16="http://schemas.microsoft.com/office/drawing/2014/chart" uri="{C3380CC4-5D6E-409C-BE32-E72D297353CC}">
              <c16:uniqueId val="{00000008-80B8-4800-BF1F-C1B9024CC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9</c:v>
                </c:pt>
                <c:pt idx="6">
                  <c:v>4</c:v>
                </c:pt>
                <c:pt idx="9">
                  <c:v>4</c:v>
                </c:pt>
                <c:pt idx="12">
                  <c:v>1</c:v>
                </c:pt>
              </c:numCache>
            </c:numRef>
          </c:val>
          <c:extLst>
            <c:ext xmlns:c16="http://schemas.microsoft.com/office/drawing/2014/chart" uri="{C3380CC4-5D6E-409C-BE32-E72D297353CC}">
              <c16:uniqueId val="{00000009-80B8-4800-BF1F-C1B9024CC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20791</c:v>
                </c:pt>
                <c:pt idx="3">
                  <c:v>19187</c:v>
                </c:pt>
                <c:pt idx="6">
                  <c:v>17829</c:v>
                </c:pt>
                <c:pt idx="9">
                  <c:v>17097</c:v>
                </c:pt>
                <c:pt idx="12">
                  <c:v>15904</c:v>
                </c:pt>
              </c:numCache>
            </c:numRef>
          </c:val>
          <c:extLst>
            <c:ext xmlns:c16="http://schemas.microsoft.com/office/drawing/2014/chart" uri="{C3380CC4-5D6E-409C-BE32-E72D297353CC}">
              <c16:uniqueId val="{0000000A-80B8-4800-BF1F-C1B9024CC49E}"/>
            </c:ext>
          </c:extLst>
        </c:ser>
        <c:dLbls>
          <c:showLegendKey val="0"/>
          <c:showVal val="0"/>
          <c:showCatName val="0"/>
          <c:showSerName val="0"/>
          <c:showPercent val="0"/>
          <c:showBubbleSize val="0"/>
        </c:dLbls>
        <c:gapWidth val="100"/>
        <c:overlap val="100"/>
        <c:axId val="600979296"/>
        <c:axId val="60098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10602</c:v>
                </c:pt>
                <c:pt idx="2">
                  <c:v>#N/A</c:v>
                </c:pt>
                <c:pt idx="3">
                  <c:v>#N/A</c:v>
                </c:pt>
                <c:pt idx="4">
                  <c:v>9256</c:v>
                </c:pt>
                <c:pt idx="5">
                  <c:v>#N/A</c:v>
                </c:pt>
                <c:pt idx="6">
                  <c:v>#N/A</c:v>
                </c:pt>
                <c:pt idx="7">
                  <c:v>8422</c:v>
                </c:pt>
                <c:pt idx="8">
                  <c:v>#N/A</c:v>
                </c:pt>
                <c:pt idx="9">
                  <c:v>#N/A</c:v>
                </c:pt>
                <c:pt idx="10">
                  <c:v>9379</c:v>
                </c:pt>
                <c:pt idx="11">
                  <c:v>#N/A</c:v>
                </c:pt>
                <c:pt idx="12">
                  <c:v>#N/A</c:v>
                </c:pt>
                <c:pt idx="13">
                  <c:v>6091</c:v>
                </c:pt>
                <c:pt idx="14">
                  <c:v>#N/A</c:v>
                </c:pt>
              </c:numCache>
            </c:numRef>
          </c:val>
          <c:smooth val="0"/>
          <c:extLst>
            <c:ext xmlns:c16="http://schemas.microsoft.com/office/drawing/2014/chart" uri="{C3380CC4-5D6E-409C-BE32-E72D297353CC}">
              <c16:uniqueId val="{0000000B-80B8-4800-BF1F-C1B9024CC49E}"/>
            </c:ext>
          </c:extLst>
        </c:ser>
        <c:dLbls>
          <c:showLegendKey val="0"/>
          <c:showVal val="0"/>
          <c:showCatName val="0"/>
          <c:showSerName val="0"/>
          <c:showPercent val="0"/>
          <c:showBubbleSize val="0"/>
        </c:dLbls>
        <c:marker val="1"/>
        <c:smooth val="0"/>
        <c:axId val="600979296"/>
        <c:axId val="600980080"/>
      </c:lineChart>
      <c:catAx>
        <c:axId val="60097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0980080"/>
        <c:crosses val="autoZero"/>
        <c:auto val="1"/>
        <c:lblAlgn val="ctr"/>
        <c:lblOffset val="100"/>
        <c:tickLblSkip val="1"/>
        <c:tickMarkSkip val="1"/>
        <c:noMultiLvlLbl val="0"/>
      </c:catAx>
      <c:valAx>
        <c:axId val="60098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97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1858</c:v>
                </c:pt>
                <c:pt idx="1">
                  <c:v>1661</c:v>
                </c:pt>
                <c:pt idx="2">
                  <c:v>1976</c:v>
                </c:pt>
              </c:numCache>
            </c:numRef>
          </c:val>
          <c:extLst>
            <c:ext xmlns:c16="http://schemas.microsoft.com/office/drawing/2014/chart" uri="{C3380CC4-5D6E-409C-BE32-E72D297353CC}">
              <c16:uniqueId val="{00000000-7EBF-4520-A59B-879F1EFD7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404</c:v>
                </c:pt>
                <c:pt idx="1">
                  <c:v>405</c:v>
                </c:pt>
                <c:pt idx="2">
                  <c:v>406</c:v>
                </c:pt>
              </c:numCache>
            </c:numRef>
          </c:val>
          <c:extLst>
            <c:ext xmlns:c16="http://schemas.microsoft.com/office/drawing/2014/chart" uri="{C3380CC4-5D6E-409C-BE32-E72D297353CC}">
              <c16:uniqueId val="{00000001-7EBF-4520-A59B-879F1EFD7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3097</c:v>
                </c:pt>
                <c:pt idx="1">
                  <c:v>3322</c:v>
                </c:pt>
                <c:pt idx="2">
                  <c:v>3286</c:v>
                </c:pt>
              </c:numCache>
            </c:numRef>
          </c:val>
          <c:extLst>
            <c:ext xmlns:c16="http://schemas.microsoft.com/office/drawing/2014/chart" uri="{C3380CC4-5D6E-409C-BE32-E72D297353CC}">
              <c16:uniqueId val="{00000002-7EBF-4520-A59B-879F1EFD7764}"/>
            </c:ext>
          </c:extLst>
        </c:ser>
        <c:dLbls>
          <c:showLegendKey val="0"/>
          <c:showVal val="0"/>
          <c:showCatName val="0"/>
          <c:showSerName val="0"/>
          <c:showPercent val="0"/>
          <c:showBubbleSize val="0"/>
        </c:dLbls>
        <c:gapWidth val="120"/>
        <c:overlap val="100"/>
        <c:axId val="634700504"/>
        <c:axId val="634701288"/>
      </c:barChart>
      <c:catAx>
        <c:axId val="63470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4701288"/>
        <c:crosses val="autoZero"/>
        <c:auto val="1"/>
        <c:lblAlgn val="ctr"/>
        <c:lblOffset val="100"/>
        <c:tickLblSkip val="1"/>
        <c:tickMarkSkip val="1"/>
        <c:noMultiLvlLbl val="0"/>
      </c:catAx>
      <c:valAx>
        <c:axId val="634701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470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{8A51CBA6-95CA-4B55-9644-85BEA08A1E29}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F23-48AF-8795-FAD00B792C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{BC28DB1D-945A-4B45-823E-1512C4E43115}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23-48AF-8795-FAD00B792C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{87FDCC0F-823C-4E02-8431-782AC370B690}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23-48AF-8795-FAD00B792C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{E76C6FB5-F131-4052-BB7A-B1D46883D14E}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23-48AF-8795-FAD00B792C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{523F0821-3AD8-44F3-A33E-70DBA4B17A28}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23-48AF-8795-FAD00B792C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{88755F0F-AA7A-4988-BB40-FDBD64FCC34F}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F23-48AF-8795-FAD00B792C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{62E2FB4F-F53E-40D9-BE05-5F0B9234F3E4}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F23-48AF-8795-FAD00B792C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{8881E33E-FBB6-479E-A59D-B4FA776F515D}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F23-48AF-8795-FAD00B792C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{B577AC05-9378-463F-A484-A193599ED144}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F23-48AF-8795-FAD00B792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c:v>
                </c:pt>
                <c:pt idx="16">
                  <c:v>72.2</c:v>
                </c:pt>
                <c:pt idx="24">
                  <c:v>73.400000000000006</c:v>
                </c:pt>
                <c:pt idx="32">
                  <c:v>75.2</c:v>
                </c:pt>
              </c:numCache>
            </c:numRef>
          </c:xVal>
          <c:yVal>
            <c:numRef>
              <c:f>公会計指標分析・財政指標組合せ分析表!$BP$51:$DC$51</c:f>
              <c:numCache>
                <c:formatCode>#,##0.0;"▲ "#,##0.0</c:formatCode>
                <c:ptCount val="40"/>
                <c:pt idx="8">
                  <c:v>133.19999999999999</c:v>
                </c:pt>
                <c:pt idx="16">
                  <c:v>135.80000000000001</c:v>
                </c:pt>
                <c:pt idx="24">
                  <c:v>153.30000000000001</c:v>
                </c:pt>
                <c:pt idx="32">
                  <c:v>103</c:v>
                </c:pt>
              </c:numCache>
            </c:numRef>
          </c:yVal>
          <c:smooth val="0"/>
          <c:extLst>
            <c:ext xmlns:c16="http://schemas.microsoft.com/office/drawing/2014/chart" uri="{C3380CC4-5D6E-409C-BE32-E72D297353CC}">
              <c16:uniqueId val="{00000009-6F23-48AF-8795-FAD00B792C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{9BFD245D-61DA-4194-8D3E-79D92E10DE81}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F23-48AF-8795-FAD00B792C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{170092F4-A431-4F31-91E1-62F8C1C7BF0F}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23-48AF-8795-FAD00B792C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{0F095F28-DF9B-4E4E-A47A-6EAE03244F3E}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23-48AF-8795-FAD00B792C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{38AF79D4-70F7-43A0-A019-6C13398468CE}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23-48AF-8795-FAD00B792C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{FF9385E5-9FDE-4A04-9661-3FEC7B701854}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23-48AF-8795-FAD00B792C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{9B116252-7614-416D-A690-12D0CB691E41}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F23-48AF-8795-FAD00B792C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{6BA6A1CD-CF3B-4986-A1E7-1E7D98440011}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F23-48AF-8795-FAD00B792C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{0B5F174E-0C3A-4C61-B596-C4FACCF26A90}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F23-48AF-8795-FAD00B792C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{D343BDD9-77A5-47A5-85C8-5E0A688F6CD1}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F23-48AF-8795-FAD00B792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6F23-48AF-8795-FAD00B792C29}"/>
            </c:ext>
          </c:extLst>
        </c:ser>
        <c:dLbls>
          <c:showLegendKey val="0"/>
          <c:showVal val="1"/>
          <c:showCatName val="0"/>
          <c:showSerName val="0"/>
          <c:showPercent val="0"/>
          <c:showBubbleSize val="0"/>
        </c:dLbls>
        <c:axId val="600979688"/>
        <c:axId val="602406400"/>
      </c:scatterChart>
      <c:valAx>
        <c:axId val="600979688"/>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406400"/>
        <c:crosses val="autoZero"/>
        <c:crossBetween val="midCat"/>
      </c:valAx>
      <c:valAx>
        <c:axId val="60240640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0979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{A6693105-4BE1-40C8-A8BF-9E05BBBFE5AC}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B2-480F-B9B0-3F14FAE41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{6497CD4E-9E22-457A-A152-D3A718F0D262}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2-480F-B9B0-3F14FAE41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{C4621CBB-6292-4B4D-8EF8-F27156804130}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2-480F-B9B0-3F14FAE41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{6DC39CB8-D1E9-4BC3-900D-3A2E9A69D7B1}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2-480F-B9B0-3F14FAE41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{E7964AFE-80A0-4D60-BAFA-FC955FA685B9}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2-480F-B9B0-3F14FAE416C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{20ACB978-B510-4870-AD9D-D741CD0896C6}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B2-480F-B9B0-3F14FAE416C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{C301A506-182F-4BA9-97AB-6B7E5E1927D0}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B2-480F-B9B0-3F14FAE416C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{1A6326EE-19C4-4826-AA3E-29744B973037}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B2-480F-B9B0-3F14FAE416C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{8D77A118-BB98-45EF-94C6-0E130BF05377}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B2-480F-B9B0-3F14FAE41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14.4</c:v>
                </c:pt>
                <c:pt idx="16">
                  <c:v>11.5</c:v>
                </c:pt>
                <c:pt idx="24">
                  <c:v>10</c:v>
                </c:pt>
                <c:pt idx="32">
                  <c:v>10.1</c:v>
                </c:pt>
              </c:numCache>
            </c:numRef>
          </c:xVal>
          <c:yVal>
            <c:numRef>
              <c:f>公会計指標分析・財政指標組合せ分析表!$BP$73:$DC$73</c:f>
              <c:numCache>
                <c:formatCode>#,##0.0;"▲ "#,##0.0</c:formatCode>
                <c:ptCount val="40"/>
                <c:pt idx="0">
                  <c:v>154</c:v>
                </c:pt>
                <c:pt idx="8">
                  <c:v>133.19999999999999</c:v>
                </c:pt>
                <c:pt idx="16">
                  <c:v>135.80000000000001</c:v>
                </c:pt>
                <c:pt idx="24">
                  <c:v>153.30000000000001</c:v>
                </c:pt>
                <c:pt idx="32">
                  <c:v>103</c:v>
                </c:pt>
              </c:numCache>
            </c:numRef>
          </c:yVal>
          <c:smooth val="0"/>
          <c:extLst>
            <c:ext xmlns:c16="http://schemas.microsoft.com/office/drawing/2014/chart" uri="{C3380CC4-5D6E-409C-BE32-E72D297353CC}">
              <c16:uniqueId val="{00000009-B9B2-480F-B9B0-3F14FAE416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710110986521741E-3"/>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{A4F6B09E-D799-4D9D-B9E9-8BF9799CAAC5}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B2-480F-B9B0-3F14FAE416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{68E4FD3B-C541-4F32-8BFF-EC96D85979B2}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2-480F-B9B0-3F14FAE41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{4D44B475-A2F8-4437-A022-21699BC007C2}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2-480F-B9B0-3F14FAE41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{D5F2B36A-FD24-4A2C-A979-2271560F430A}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2-480F-B9B0-3F14FAE41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{459C55EA-CE9A-4957-983E-F4202506D99B}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2-480F-B9B0-3F14FAE416C7}"/>
                </c:ext>
              </c:extLst>
            </c:dLbl>
            <c:dLbl>
              <c:idx val="8"/>
              <c:layout>
                <c:manualLayout>
                  <c:x val="0"/>
                  <c:y val="1.887243502497076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{ABC98B46-18C2-4347-A158-9C6FC92CDA9B}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B2-480F-B9B0-3F14FAE416C7}"/>
                </c:ext>
              </c:extLst>
            </c:dLbl>
            <c:dLbl>
              <c:idx val="16"/>
              <c:layout>
                <c:manualLayout>
                  <c:x val="0"/>
                  <c:y val="-9.810213938285189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{3059DE2E-7CD5-446D-B04A-BC0ECE0E1784}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B2-480F-B9B0-3F14FAE416C7}"/>
                </c:ext>
              </c:extLst>
            </c:dLbl>
            <c:dLbl>
              <c:idx val="24"/>
              <c:layout>
                <c:manualLayout>
                  <c:x val="0"/>
                  <c:y val="-1.3324478888039556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{A9226FFC-83A3-4039-989A-1EC4D95C7869}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B2-480F-B9B0-3F14FAE416C7}"/>
                </c:ext>
              </c:extLst>
            </c:dLbl>
            <c:dLbl>
              <c:idx val="32"/>
              <c:layout>
                <c:manualLayout>
                  <c:x val="0"/>
                  <c:y val="-1.500078429653395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{AC4E5BCF-9058-467F-AF80-11049E3E0625}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B2-480F-B9B0-3F14FAE41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B9B2-480F-B9B0-3F14FAE416C7}"/>
            </c:ext>
          </c:extLst>
        </c:ser>
        <c:dLbls>
          <c:showLegendKey val="0"/>
          <c:showVal val="1"/>
          <c:showCatName val="0"/>
          <c:showSerName val="0"/>
          <c:showPercent val="0"/>
          <c:showBubbleSize val="0"/>
        </c:dLbls>
        <c:axId val="602402872"/>
        <c:axId val="602403656"/>
      </c:scatterChart>
      <c:valAx>
        <c:axId val="602402872"/>
        <c:scaling>
          <c:orientation val="minMax"/>
          <c:max val="17.400000000000002"/>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403656"/>
        <c:crosses val="autoZero"/>
        <c:crossBetween val="midCat"/>
      </c:valAx>
      <c:valAx>
        <c:axId val="602403656"/>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2402872"/>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人口の減少と高齢化に加え、町内に基盤となる産業が乏しいことから、税収等の大きな伸びは期待できず、財政力指数は全国平均を大きく下回り、ほぼ横ばいのまま最低水準で推移している。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経常経費の削減や遊休施設の活用による建設事業費の抑制、類似する事業や公共施設の統廃合等歳出の削減に取り組み、自主財源の確保に努め財政基盤の強化に取り組む。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100754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109237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０．３ポイント悪化し、全国、新潟県平均とほぼ同水準で推移している。分母のほとんどを占める普通交付税が減額となったことが主な要因である。人口減による税収、交付税は減となる一方で、広大な面積を管理する経常経費はすぐには削減されないため、比率は９０％台で推移すると思われる。引き続き経費削減を進めるほか、町債の新規発行の抑制等、適切な地方債管理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12700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424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11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99822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2609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260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平成１７年４月の町村合併により、旧町村の職員・施設等を引き継いだことによって人件費及び施設の維持修繕に要する経費が多額となっており、平均を大きく上回っている。 </a:t>
          </a:r>
        </a:p>
        <a:p>
          <a:r>
            <a:rPr kumimoji="1" lang="ja-JP" altLang="en-US" sz="1300">
              <a:latin typeface="ＭＳ Ｐゴシック" panose="020B0600070205080204" pitchFamily="50" charset="-128"/>
              <a:ea typeface="ＭＳ Ｐゴシック" panose="020B0600070205080204" pitchFamily="50" charset="-128"/>
            </a:rPr>
            <a:t>　阿賀町集中改革プラン（Ｈ１７～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２６）により、定員管理の目標値はほぼ達成され、人件費の抑制が図られたが、広大な面積等地理的条件や急激な人口減少が人口１人当たりの決算額の増加を生み出している。 </a:t>
          </a:r>
        </a:p>
        <a:p>
          <a:r>
            <a:rPr kumimoji="1" lang="ja-JP" altLang="en-US" sz="1300">
              <a:latin typeface="ＭＳ Ｐゴシック" panose="020B0600070205080204" pitchFamily="50" charset="-128"/>
              <a:ea typeface="ＭＳ Ｐゴシック" panose="020B0600070205080204" pitchFamily="50" charset="-128"/>
            </a:rPr>
            <a:t>　今後も引き続き職員数の定員適正管理を行い、事業計画においてはイニシャルコスト及びランニングコストを抑制し、歳出の削減を図る。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133232</xdr:rowOff>
    </xdr:from>
    <xdr:to>
      <xdr:col>23</xdr:col>
      <xdr:colOff>133350</xdr:colOff>
      <xdr:row>88</xdr:row>
      <xdr:rowOff>70999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5049382"/>
          <a:ext cx="838200" cy="10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88326</xdr:rowOff>
    </xdr:from>
    <xdr:to>
      <xdr:col>19</xdr:col>
      <xdr:colOff>133350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5004476"/>
          <a:ext cx="889000" cy="1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25983</xdr:rowOff>
    </xdr:from>
    <xdr:to>
      <xdr:col>15</xdr:col>
      <xdr:colOff>82550</xdr:colOff>
      <xdr:row>87</xdr:row>
      <xdr:rowOff>88326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942133"/>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25983</xdr:rowOff>
    </xdr:from>
    <xdr:to>
      <xdr:col>11</xdr:col>
      <xdr:colOff>31750</xdr:colOff>
      <xdr:row>87</xdr:row>
      <xdr:rowOff>66517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942133"/>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82432</xdr:rowOff>
    </xdr:from>
    <xdr:to>
      <xdr:col>23</xdr:col>
      <xdr:colOff>184150</xdr:colOff>
      <xdr:row>88</xdr:row>
      <xdr:rowOff>12582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54509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97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20199</xdr:rowOff>
    </xdr:from>
    <xdr:to>
      <xdr:col>19</xdr:col>
      <xdr:colOff>184150</xdr:colOff>
      <xdr:row>88</xdr:row>
      <xdr:rowOff>121799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51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106576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519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37526</xdr:rowOff>
    </xdr:from>
    <xdr:to>
      <xdr:col>15</xdr:col>
      <xdr:colOff>133350</xdr:colOff>
      <xdr:row>87</xdr:row>
      <xdr:rowOff>139126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9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123903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50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146633</xdr:rowOff>
    </xdr:from>
    <xdr:to>
      <xdr:col>11</xdr:col>
      <xdr:colOff>82550</xdr:colOff>
      <xdr:row>87</xdr:row>
      <xdr:rowOff>76783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8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61560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97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15717</xdr:rowOff>
    </xdr:from>
    <xdr:to>
      <xdr:col>7</xdr:col>
      <xdr:colOff>31750</xdr:colOff>
      <xdr:row>87</xdr:row>
      <xdr:rowOff>117317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9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102094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50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財政力が弱く、従前より人件費を抑制してきた経緯から、全国平均と比較すると低い水準にある。今後も引き続き平均給与水準を考慮し、給与の適正化を図る。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155423</xdr:rowOff>
    </xdr:from>
    <xdr:to>
      <xdr:col>81</xdr:col>
      <xdr:colOff>44450</xdr:colOff>
      <xdr:row>83</xdr:row>
      <xdr:rowOff>18445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143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87388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87388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913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104623</xdr:rowOff>
    </xdr:from>
    <xdr:to>
      <xdr:col>81</xdr:col>
      <xdr:colOff>95250</xdr:colOff>
      <xdr:row>83</xdr:row>
      <xdr:rowOff>34773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121150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数の削減を実施しており、その計画目標もほぼ達成した。しかし、それ以上に人口減少が急速にすすんでいることから、前年度より０．２１ポイント改善したものの、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今後は、年齢構成のバランスを保ちながら職員の新規採用の抑制を図る。また、繁忙期においては、所管課を超えた横断的な協力体制を整え、効率的な組織づくりを行い、適正な定員管理に努める。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126661</xdr:rowOff>
    </xdr:from>
    <xdr:to>
      <xdr:col>81</xdr:col>
      <xdr:colOff>44450</xdr:colOff>
      <xdr:row>67</xdr:row>
      <xdr:rowOff>143552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161381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80814</xdr:rowOff>
    </xdr:from>
    <xdr:to>
      <xdr:col>77</xdr:col>
      <xdr:colOff>44450</xdr:colOff>
      <xdr:row>67</xdr:row>
      <xdr:rowOff>143552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5679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10033</xdr:rowOff>
    </xdr:from>
    <xdr:to>
      <xdr:col>72</xdr:col>
      <xdr:colOff>203200</xdr:colOff>
      <xdr:row>67</xdr:row>
      <xdr:rowOff>80814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49718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149309</xdr:rowOff>
    </xdr:from>
    <xdr:to>
      <xdr:col>68</xdr:col>
      <xdr:colOff>152400</xdr:colOff>
      <xdr:row>67</xdr:row>
      <xdr:rowOff>10033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146500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75861</xdr:rowOff>
    </xdr:from>
    <xdr:to>
      <xdr:col>81</xdr:col>
      <xdr:colOff>95250</xdr:colOff>
      <xdr:row>68</xdr:row>
      <xdr:rowOff>6011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5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143188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45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92752</xdr:rowOff>
    </xdr:from>
    <xdr:to>
      <xdr:col>77</xdr:col>
      <xdr:colOff>95250</xdr:colOff>
      <xdr:row>68</xdr:row>
      <xdr:rowOff>22902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5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7679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66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30014</xdr:rowOff>
    </xdr:from>
    <xdr:to>
      <xdr:col>73</xdr:col>
      <xdr:colOff>44450</xdr:colOff>
      <xdr:row>67</xdr:row>
      <xdr:rowOff>131614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5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116391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6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130683</xdr:rowOff>
    </xdr:from>
    <xdr:to>
      <xdr:col>68</xdr:col>
      <xdr:colOff>203200</xdr:colOff>
      <xdr:row>67</xdr:row>
      <xdr:rowOff>60833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45610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98509</xdr:rowOff>
    </xdr:from>
    <xdr:to>
      <xdr:col>64</xdr:col>
      <xdr:colOff>152400</xdr:colOff>
      <xdr:row>67</xdr:row>
      <xdr:rowOff>28659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14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13436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50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前年度に比べ０．１ポイント悪化した。新潟県平均を下回るものの、全国平均と比べると依然として比率は高く、今後は合併算定替の段階的縮減に伴う標準財政規模の変化により比率の上昇が推測される。</a:t>
          </a:r>
        </a:p>
        <a:p>
          <a:r>
            <a:rPr kumimoji="1" lang="ja-JP" altLang="en-US" sz="1300">
              <a:latin typeface="ＭＳ Ｐゴシック" panose="020B0600070205080204" pitchFamily="50" charset="-128"/>
              <a:ea typeface="ＭＳ Ｐゴシック" panose="020B0600070205080204" pitchFamily="50" charset="-128"/>
            </a:rPr>
            <a:t>　消防本部新設に係る大規模事業分の償還が今後控えていることから、合併特例期間終了後の財政運営を視野に、町債新規発行の抑制等地方債の適正な管理を図る。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81038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2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41</xdr:row>
      <xdr:rowOff>70455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275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43</xdr:row>
      <xdr:rowOff>60778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099905"/>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153609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3312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2315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抑制により、前年度に比べ５０．３ポイント改善した。県内平均、全国平均と比べ依然として高い水準にあり、地方債残高が比率を悪化させている要因となっている。これは、当町が広大で急峻な地理的条件下にあり、かつ点在する集落が多いため、インフラ整備に係る投資ウエイトが多く、これらに対する財源の多くを起債に頼らなければならない状況であることが要因である。</a:t>
          </a:r>
        </a:p>
        <a:p>
          <a:r>
            <a:rPr kumimoji="1" lang="ja-JP" altLang="en-US" sz="1300">
              <a:latin typeface="ＭＳ Ｐゴシック" panose="020B0600070205080204" pitchFamily="50" charset="-128"/>
              <a:ea typeface="ＭＳ Ｐゴシック" panose="020B0600070205080204" pitchFamily="50" charset="-128"/>
            </a:rPr>
            <a:t>　今後は引き続き地方債の新規発行抑制のほか、公営企業会計への繰出金が比率の悪化に大きく影響していることから、基本料金の統一化による収入の増額及び歳出の削減により繰出金の抑制を図る。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43993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3647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43993</xdr:rowOff>
    </xdr:from>
    <xdr:to>
      <xdr:col>81</xdr:col>
      <xdr:colOff>133350</xdr:colOff>
      <xdr:row>22</xdr:row>
      <xdr:rowOff>43993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16256</xdr:rowOff>
    </xdr:from>
    <xdr:to>
      <xdr:col>81</xdr:col>
      <xdr:colOff>44450</xdr:colOff>
      <xdr:row>22</xdr:row>
      <xdr:rowOff>158852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445256"/>
          <a:ext cx="838200" cy="4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46804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30277</xdr:rowOff>
    </xdr:from>
    <xdr:to>
      <xdr:col>81</xdr:col>
      <xdr:colOff>95250</xdr:colOff>
      <xdr:row>15</xdr:row>
      <xdr:rowOff>131877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161392</xdr:rowOff>
    </xdr:from>
    <xdr:to>
      <xdr:col>77</xdr:col>
      <xdr:colOff>44450</xdr:colOff>
      <xdr:row>22</xdr:row>
      <xdr:rowOff>158852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76184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145136</xdr:rowOff>
    </xdr:from>
    <xdr:to>
      <xdr:col>77</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85463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8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136296</xdr:rowOff>
    </xdr:from>
    <xdr:to>
      <xdr:col>72</xdr:col>
      <xdr:colOff>203200</xdr:colOff>
      <xdr:row>21</xdr:row>
      <xdr:rowOff>161392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736746"/>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28702</xdr:rowOff>
    </xdr:from>
    <xdr:to>
      <xdr:col>73</xdr:col>
      <xdr:colOff>44450</xdr:colOff>
      <xdr:row>16</xdr:row>
      <xdr:rowOff>130302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140479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136296</xdr:rowOff>
    </xdr:from>
    <xdr:to>
      <xdr:col>68</xdr:col>
      <xdr:colOff>152400</xdr:colOff>
      <xdr:row>22</xdr:row>
      <xdr:rowOff>165608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736746"/>
          <a:ext cx="889000" cy="2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136906</xdr:rowOff>
    </xdr:from>
    <xdr:to>
      <xdr:col>81</xdr:col>
      <xdr:colOff>95250</xdr:colOff>
      <xdr:row>20</xdr:row>
      <xdr:rowOff>67056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108983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108052</xdr:rowOff>
    </xdr:from>
    <xdr:to>
      <xdr:col>77</xdr:col>
      <xdr:colOff>95250</xdr:colOff>
      <xdr:row>23</xdr:row>
      <xdr:rowOff>38202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22979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6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110592</xdr:rowOff>
    </xdr:from>
    <xdr:to>
      <xdr:col>73</xdr:col>
      <xdr:colOff>44450</xdr:colOff>
      <xdr:row>22</xdr:row>
      <xdr:rowOff>40742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7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25519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9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85496</xdr:rowOff>
    </xdr:from>
    <xdr:to>
      <xdr:col>68</xdr:col>
      <xdr:colOff>203200</xdr:colOff>
      <xdr:row>22</xdr:row>
      <xdr:rowOff>15646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423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114808</xdr:rowOff>
    </xdr:from>
    <xdr:to>
      <xdr:col>64</xdr:col>
      <xdr:colOff>152400</xdr:colOff>
      <xdr:row>23</xdr:row>
      <xdr:rowOff>44958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29735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職員給の増加及び普通建設事業費の減額により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となっている。定員適正化計画による新規採用職員の抑制及び退職者の不補充、機構改革に伴う課の統合による職員数の減少により、例年平均値前後で推移していることから、今後も職員数の適正化や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85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３．０ポイント、全国平均では２．９ポイント下回っている。イニシャルコスト及びランニングコストの抑制による経費削減を図っているものの、前年度とほぼ変わらない数値となり、現状維持にとどま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公共施設の統廃合等による事務的経費の節減により更なるコストの削減に努める。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170543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72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平成２２年度以降ほぼ同水準で推移しており、類似団体平均を下回っている。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少子高齢化は今後更に進むことが予想されることから、児童手当等は減額するものの、高齢者に対する扶助費の増額が見込まれる。健康増進や食育、障がい者の自立促進等を図り、扶助費の抑制に努める。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48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57150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19050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19050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簡易水道及び下水道事業への繰出金が多額なことが主要因である。このため、下水道加入率の向上及び簡易水道施設の統合等による維持管理経費を節減することにより、普通会計の負担額を減らしていくように努める必要がある。</a:t>
          </a:r>
        </a:p>
        <a:p>
          <a:r>
            <a:rPr kumimoji="1" lang="ja-JP" altLang="en-US" sz="1300">
              <a:latin typeface="ＭＳ Ｐゴシック" panose="020B0600070205080204" pitchFamily="50" charset="-128"/>
              <a:ea typeface="ＭＳ Ｐゴシック" panose="020B0600070205080204" pitchFamily="50" charset="-128"/>
            </a:rPr>
            <a:t>　また、上水道、簡易水道及び下水道事業において料金改定を進め、収入増を図る。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125367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102017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48623</xdr:rowOff>
    </xdr:from>
    <xdr:to>
      <xdr:col>78</xdr:col>
      <xdr:colOff>69850</xdr:colOff>
      <xdr:row>59</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992723"/>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48623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8751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2903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8751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74567</xdr:rowOff>
    </xdr:from>
    <xdr:to>
      <xdr:col>82</xdr:col>
      <xdr:colOff>158750</xdr:colOff>
      <xdr:row>60</xdr:row>
      <xdr:rowOff>4717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46644</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1016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169273</xdr:rowOff>
    </xdr:from>
    <xdr:to>
      <xdr:col>74</xdr:col>
      <xdr:colOff>31750</xdr:colOff>
      <xdr:row>58</xdr:row>
      <xdr:rowOff>99423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84200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大きく下回っている要因は、消防業務及びごみ・し尿処理業務を町で行っていることから一部事務組合への負担金が少額であることと、各種団体への補助金の抑制・廃止を図っているためである。今後は町単独でのごみ処理業務を廃止し、近隣市町村と施設の広域化が計画されていることから、補助費は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4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23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156718</xdr:rowOff>
    </xdr:from>
    <xdr:to>
      <xdr:col>69</xdr:col>
      <xdr:colOff>92075</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105918</xdr:rowOff>
    </xdr:from>
    <xdr:to>
      <xdr:col>65</xdr:col>
      <xdr:colOff>53975</xdr:colOff>
      <xdr:row>34</xdr:row>
      <xdr:rowOff>36068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46245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依然として平均を上回っており、公債費負担は非常に重たいものになっている。公債費は今後緩やかに減少することが予想されるが、それ以上に税収の落ち込みや平成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年度からの普通交付税の段階的縮減により、公債費負担は更に重くなっていくことが予想される。町債の新規発行の抑制、公営企業会計における収入確保及び歳出削減等により適正な地方債管理を行う。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67563</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7835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85852</xdr:rowOff>
    </xdr:from>
    <xdr:to>
      <xdr:col>19</xdr:col>
      <xdr:colOff>187325</xdr:colOff>
      <xdr:row>80</xdr:row>
      <xdr:rowOff>122428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80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53848</xdr:rowOff>
    </xdr:from>
    <xdr:to>
      <xdr:col>15</xdr:col>
      <xdr:colOff>98425</xdr:colOff>
      <xdr:row>80</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7698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53848</xdr:rowOff>
    </xdr:from>
    <xdr:to>
      <xdr:col>11</xdr:col>
      <xdr:colOff>9525</xdr:colOff>
      <xdr:row>81</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698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16763</xdr:rowOff>
    </xdr:from>
    <xdr:to>
      <xdr:col>24</xdr:col>
      <xdr:colOff>76200</xdr:colOff>
      <xdr:row>80</xdr:row>
      <xdr:rowOff>118363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96790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35052</xdr:rowOff>
    </xdr:from>
    <xdr:to>
      <xdr:col>20</xdr:col>
      <xdr:colOff>38100</xdr:colOff>
      <xdr:row>80</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121429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71628</xdr:rowOff>
    </xdr:from>
    <xdr:to>
      <xdr:col>15</xdr:col>
      <xdr:colOff>149225</xdr:colOff>
      <xdr:row>81</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158005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xdr:rowOff>
    </xdr:from>
    <xdr:to>
      <xdr:col>11</xdr:col>
      <xdr:colOff>60325</xdr:colOff>
      <xdr:row>80</xdr:row>
      <xdr:rowOff>104648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89425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14478</xdr:rowOff>
    </xdr:from>
    <xdr:to>
      <xdr:col>6</xdr:col>
      <xdr:colOff>171450</xdr:colOff>
      <xdr:row>81</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100855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っている。これは、公債費負担が特に大きい割合を持つことの反動であるが、施設の老朽化や大雪等による維持補修費の増加、多様化・複雑化する町民ニーズにより前年度比較で０．７ポイント増となった。</a:t>
          </a:r>
        </a:p>
        <a:p>
          <a:r>
            <a:rPr kumimoji="1" lang="ja-JP" altLang="en-US" sz="1300">
              <a:latin typeface="ＭＳ Ｐゴシック" panose="020B0600070205080204" pitchFamily="50" charset="-128"/>
              <a:ea typeface="ＭＳ Ｐゴシック" panose="020B0600070205080204" pitchFamily="50" charset="-128"/>
            </a:rPr>
            <a:t>　平成２８年度以降合併算定替の段階的終了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により、普通交付税が大幅に減少することが見込まれることから、全ての支出について更なる見直しを行い、経常的支出の削減を図る。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54610</xdr:rowOff>
    </xdr:from>
    <xdr:to>
      <xdr:col>82</xdr:col>
      <xdr:colOff>107950</xdr:colOff>
      <xdr:row>80</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91336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140987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54610</xdr:rowOff>
    </xdr:from>
    <xdr:to>
      <xdr:col>82</xdr:col>
      <xdr:colOff>196850</xdr:colOff>
      <xdr:row>75</xdr:row>
      <xdr:rowOff>54610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91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3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828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22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30480</xdr:rowOff>
    </xdr:from>
    <xdr:to>
      <xdr:col>74</xdr:col>
      <xdr:colOff>31750</xdr:colOff>
      <xdr:row>77</xdr:row>
      <xdr:rowOff>132080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111760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22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163830</xdr:rowOff>
    </xdr:from>
    <xdr:to>
      <xdr:col>69</xdr:col>
      <xdr:colOff>142875</xdr:colOff>
      <xdr:row>77</xdr:row>
      <xdr:rowOff>93980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78757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49530</xdr:rowOff>
    </xdr:from>
    <xdr:to>
      <xdr:col>82</xdr:col>
      <xdr:colOff>158750</xdr:colOff>
      <xdr:row>76</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66057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62131</xdr:rowOff>
    </xdr:from>
    <xdr:to>
      <xdr:col>29</xdr:col>
      <xdr:colOff>127000</xdr:colOff>
      <xdr:row>13</xdr:row>
      <xdr:rowOff>84793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8606"/>
          <a:ext cx="647700" cy="2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84793</xdr:rowOff>
    </xdr:from>
    <xdr:to>
      <xdr:col>26</xdr:col>
      <xdr:colOff>50800</xdr:colOff>
      <xdr:row>13</xdr:row>
      <xdr:rowOff>146637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61268"/>
          <a:ext cx="698500" cy="6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146637</xdr:rowOff>
    </xdr:from>
    <xdr:to>
      <xdr:col>22</xdr:col>
      <xdr:colOff>114300</xdr:colOff>
      <xdr:row>14</xdr:row>
      <xdr:rowOff>33426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23112"/>
          <a:ext cx="698500" cy="5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30127</xdr:rowOff>
    </xdr:from>
    <xdr:to>
      <xdr:col>18</xdr:col>
      <xdr:colOff>177800</xdr:colOff>
      <xdr:row>14</xdr:row>
      <xdr:rowOff>33426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78052"/>
          <a:ext cx="698500" cy="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11331</xdr:rowOff>
    </xdr:from>
    <xdr:to>
      <xdr:col>29</xdr:col>
      <xdr:colOff>177800</xdr:colOff>
      <xdr:row>13</xdr:row>
      <xdr:rowOff>112931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27858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33993</xdr:rowOff>
    </xdr:from>
    <xdr:to>
      <xdr:col>26</xdr:col>
      <xdr:colOff>101600</xdr:colOff>
      <xdr:row>13</xdr:row>
      <xdr:rowOff>135593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145770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95837</xdr:rowOff>
    </xdr:from>
    <xdr:to>
      <xdr:col>22</xdr:col>
      <xdr:colOff>165100</xdr:colOff>
      <xdr:row>14</xdr:row>
      <xdr:rowOff>25987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7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36164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154076</xdr:rowOff>
    </xdr:from>
    <xdr:to>
      <xdr:col>19</xdr:col>
      <xdr:colOff>38100</xdr:colOff>
      <xdr:row>14</xdr:row>
      <xdr:rowOff>84226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94403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150777</xdr:rowOff>
    </xdr:from>
    <xdr:to>
      <xdr:col>15</xdr:col>
      <xdr:colOff>101600</xdr:colOff>
      <xdr:row>14</xdr:row>
      <xdr:rowOff>80927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91104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228254</xdr:rowOff>
    </xdr:from>
    <xdr:to>
      <xdr:col>29</xdr:col>
      <xdr:colOff>127000</xdr:colOff>
      <xdr:row>37</xdr:row>
      <xdr:rowOff>286318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495704"/>
          <a:ext cx="0" cy="915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258395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286318</xdr:rowOff>
    </xdr:from>
    <xdr:to>
      <xdr:col>30</xdr:col>
      <xdr:colOff>25400</xdr:colOff>
      <xdr:row>37</xdr:row>
      <xdr:rowOff>286318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10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314631</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23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228254</xdr:rowOff>
    </xdr:from>
    <xdr:to>
      <xdr:col>30</xdr:col>
      <xdr:colOff>25400</xdr:colOff>
      <xdr:row>34</xdr:row>
      <xdr:rowOff>228254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495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305733</xdr:rowOff>
    </xdr:from>
    <xdr:to>
      <xdr:col>29</xdr:col>
      <xdr:colOff>127000</xdr:colOff>
      <xdr:row>35</xdr:row>
      <xdr:rowOff>129156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573183"/>
          <a:ext cx="647700" cy="16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149547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6020</xdr:rowOff>
    </xdr:from>
    <xdr:to>
      <xdr:col>29</xdr:col>
      <xdr:colOff>177800</xdr:colOff>
      <xdr:row>37</xdr:row>
      <xdr:rowOff>107620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3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305733</xdr:rowOff>
    </xdr:from>
    <xdr:to>
      <xdr:col>26</xdr:col>
      <xdr:colOff>50800</xdr:colOff>
      <xdr:row>35</xdr:row>
      <xdr:rowOff>261548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73183"/>
          <a:ext cx="698500" cy="29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169649</xdr:rowOff>
    </xdr:from>
    <xdr:to>
      <xdr:col>26</xdr:col>
      <xdr:colOff>101600</xdr:colOff>
      <xdr:row>37</xdr:row>
      <xdr:rowOff>99799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22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84576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0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101282</xdr:rowOff>
    </xdr:from>
    <xdr:to>
      <xdr:col>22</xdr:col>
      <xdr:colOff>114300</xdr:colOff>
      <xdr:row>35</xdr:row>
      <xdr:rowOff>261548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11632"/>
          <a:ext cx="698500" cy="16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2232</xdr:rowOff>
    </xdr:from>
    <xdr:to>
      <xdr:col>22</xdr:col>
      <xdr:colOff>165100</xdr:colOff>
      <xdr:row>37</xdr:row>
      <xdr:rowOff>103832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26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88609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2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198307</xdr:rowOff>
    </xdr:from>
    <xdr:to>
      <xdr:col>18</xdr:col>
      <xdr:colOff>177800</xdr:colOff>
      <xdr:row>35</xdr:row>
      <xdr:rowOff>101282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122857"/>
          <a:ext cx="698500" cy="588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34709</xdr:rowOff>
    </xdr:from>
    <xdr:to>
      <xdr:col>19</xdr:col>
      <xdr:colOff>38100</xdr:colOff>
      <xdr:row>37</xdr:row>
      <xdr:rowOff>136309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9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121086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54320</xdr:rowOff>
    </xdr:from>
    <xdr:to>
      <xdr:col>15</xdr:col>
      <xdr:colOff>101600</xdr:colOff>
      <xdr:row>37</xdr:row>
      <xdr:rowOff>155920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79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140697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78356</xdr:rowOff>
    </xdr:from>
    <xdr:to>
      <xdr:col>29</xdr:col>
      <xdr:colOff>177800</xdr:colOff>
      <xdr:row>35</xdr:row>
      <xdr:rowOff>179956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266333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3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254933</xdr:rowOff>
    </xdr:from>
    <xdr:to>
      <xdr:col>26</xdr:col>
      <xdr:colOff>101600</xdr:colOff>
      <xdr:row>35</xdr:row>
      <xdr:rowOff>13633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2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29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210748</xdr:rowOff>
    </xdr:from>
    <xdr:to>
      <xdr:col>22</xdr:col>
      <xdr:colOff>165100</xdr:colOff>
      <xdr:row>35</xdr:row>
      <xdr:rowOff>312348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2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50482</xdr:rowOff>
    </xdr:from>
    <xdr:to>
      <xdr:col>19</xdr:col>
      <xdr:colOff>38100</xdr:colOff>
      <xdr:row>35</xdr:row>
      <xdr:rowOff>152082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162260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2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147507</xdr:rowOff>
    </xdr:from>
    <xdr:to>
      <xdr:col>15</xdr:col>
      <xdr:colOff>101600</xdr:colOff>
      <xdr:row>33</xdr:row>
      <xdr:rowOff>249107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07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87834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584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145516</xdr:rowOff>
    </xdr:from>
    <xdr:to>
      <xdr:col>24</xdr:col>
      <xdr:colOff>63500</xdr:colOff>
      <xdr:row>31</xdr:row>
      <xdr:rowOff>67746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89016"/>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67746</xdr:rowOff>
    </xdr:from>
    <xdr:to>
      <xdr:col>19</xdr:col>
      <xdr:colOff>177800</xdr:colOff>
      <xdr:row>31</xdr:row>
      <xdr:rowOff>115917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82696"/>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115917</xdr:rowOff>
    </xdr:from>
    <xdr:to>
      <xdr:col>15</xdr:col>
      <xdr:colOff>50800</xdr:colOff>
      <xdr:row>31</xdr:row>
      <xdr:rowOff>166400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30867"/>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166026</xdr:rowOff>
    </xdr:from>
    <xdr:to>
      <xdr:col>10</xdr:col>
      <xdr:colOff>114300</xdr:colOff>
      <xdr:row>31</xdr:row>
      <xdr:rowOff>166400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80976"/>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94716</xdr:rowOff>
    </xdr:from>
    <xdr:to>
      <xdr:col>24</xdr:col>
      <xdr:colOff>114300</xdr:colOff>
      <xdr:row>31</xdr:row>
      <xdr:rowOff>24866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47743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9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16946</xdr:rowOff>
    </xdr:from>
    <xdr:to>
      <xdr:col>20</xdr:col>
      <xdr:colOff>38100</xdr:colOff>
      <xdr:row>31</xdr:row>
      <xdr:rowOff>118546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135073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0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65117</xdr:rowOff>
    </xdr:from>
    <xdr:to>
      <xdr:col>15</xdr:col>
      <xdr:colOff>101600</xdr:colOff>
      <xdr:row>31</xdr:row>
      <xdr:rowOff>166717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11794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115600</xdr:rowOff>
    </xdr:from>
    <xdr:to>
      <xdr:col>10</xdr:col>
      <xdr:colOff>165100</xdr:colOff>
      <xdr:row>32</xdr:row>
      <xdr:rowOff>45750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62277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0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115226</xdr:rowOff>
    </xdr:from>
    <xdr:to>
      <xdr:col>6</xdr:col>
      <xdr:colOff>38100</xdr:colOff>
      <xdr:row>32</xdr:row>
      <xdr:rowOff>45376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61903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0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27791</xdr:rowOff>
    </xdr:from>
    <xdr:to>
      <xdr:col>24</xdr:col>
      <xdr:colOff>63500</xdr:colOff>
      <xdr:row>54</xdr:row>
      <xdr:rowOff>37009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286091"/>
          <a:ext cx="8382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24330</xdr:rowOff>
    </xdr:from>
    <xdr:to>
      <xdr:col>19</xdr:col>
      <xdr:colOff>177800</xdr:colOff>
      <xdr:row>54</xdr:row>
      <xdr:rowOff>27791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28263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9787</xdr:rowOff>
    </xdr:from>
    <xdr:to>
      <xdr:col>15</xdr:col>
      <xdr:colOff>50800</xdr:colOff>
      <xdr:row>54</xdr:row>
      <xdr:rowOff>24330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268087"/>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9787</xdr:rowOff>
    </xdr:from>
    <xdr:to>
      <xdr:col>10</xdr:col>
      <xdr:colOff>114300</xdr:colOff>
      <xdr:row>54</xdr:row>
      <xdr:rowOff>71906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268087"/>
          <a:ext cx="889000" cy="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157659</xdr:rowOff>
    </xdr:from>
    <xdr:to>
      <xdr:col>24</xdr:col>
      <xdr:colOff>114300</xdr:colOff>
      <xdr:row>54</xdr:row>
      <xdr:rowOff>87809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2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9086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09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148441</xdr:rowOff>
    </xdr:from>
    <xdr:to>
      <xdr:col>20</xdr:col>
      <xdr:colOff>38100</xdr:colOff>
      <xdr:row>54</xdr:row>
      <xdr:rowOff>78591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23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95118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0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144980</xdr:rowOff>
    </xdr:from>
    <xdr:to>
      <xdr:col>15</xdr:col>
      <xdr:colOff>101600</xdr:colOff>
      <xdr:row>54</xdr:row>
      <xdr:rowOff>75130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2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91657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0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130437</xdr:rowOff>
    </xdr:from>
    <xdr:to>
      <xdr:col>10</xdr:col>
      <xdr:colOff>165100</xdr:colOff>
      <xdr:row>54</xdr:row>
      <xdr:rowOff>60587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2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77114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89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21106</xdr:rowOff>
    </xdr:from>
    <xdr:to>
      <xdr:col>6</xdr:col>
      <xdr:colOff>38100</xdr:colOff>
      <xdr:row>54</xdr:row>
      <xdr:rowOff>122706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139233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05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22183</xdr:rowOff>
    </xdr:from>
    <xdr:to>
      <xdr:col>24</xdr:col>
      <xdr:colOff>62865</xdr:colOff>
      <xdr:row>79</xdr:row>
      <xdr:rowOff>87579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709483"/>
          <a:ext cx="1270" cy="92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91406</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3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87579</xdr:rowOff>
    </xdr:from>
    <xdr:to>
      <xdr:col>24</xdr:col>
      <xdr:colOff>152400</xdr:colOff>
      <xdr:row>79</xdr:row>
      <xdr:rowOff>87579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3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140310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4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22183</xdr:rowOff>
    </xdr:from>
    <xdr:to>
      <xdr:col>24</xdr:col>
      <xdr:colOff>152400</xdr:colOff>
      <xdr:row>74</xdr:row>
      <xdr:rowOff>22183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70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152844</xdr:rowOff>
    </xdr:from>
    <xdr:to>
      <xdr:col>24</xdr:col>
      <xdr:colOff>63500</xdr:colOff>
      <xdr:row>74</xdr:row>
      <xdr:rowOff>22183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154344"/>
          <a:ext cx="838200" cy="5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87623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460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109196</xdr:rowOff>
    </xdr:from>
    <xdr:to>
      <xdr:col>24</xdr:col>
      <xdr:colOff>114300</xdr:colOff>
      <xdr:row>79</xdr:row>
      <xdr:rowOff>39346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4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152844</xdr:rowOff>
    </xdr:from>
    <xdr:to>
      <xdr:col>19</xdr:col>
      <xdr:colOff>177800</xdr:colOff>
      <xdr:row>74</xdr:row>
      <xdr:rowOff>14558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154344"/>
          <a:ext cx="889000" cy="54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77225</xdr:rowOff>
    </xdr:from>
    <xdr:to>
      <xdr:col>20</xdr:col>
      <xdr:colOff>38100</xdr:colOff>
      <xdr:row>79</xdr:row>
      <xdr:rowOff>7375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169952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54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14558</xdr:rowOff>
    </xdr:from>
    <xdr:to>
      <xdr:col>15</xdr:col>
      <xdr:colOff>50800</xdr:colOff>
      <xdr:row>75</xdr:row>
      <xdr:rowOff>58727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701858"/>
          <a:ext cx="889000" cy="2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99676</xdr:rowOff>
    </xdr:from>
    <xdr:to>
      <xdr:col>15</xdr:col>
      <xdr:colOff>101600</xdr:colOff>
      <xdr:row>79</xdr:row>
      <xdr:rowOff>29826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20953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2263</xdr:rowOff>
    </xdr:from>
    <xdr:to>
      <xdr:col>10</xdr:col>
      <xdr:colOff>114300</xdr:colOff>
      <xdr:row>75</xdr:row>
      <xdr:rowOff>58727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518113"/>
          <a:ext cx="889000" cy="39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130032</xdr:rowOff>
    </xdr:from>
    <xdr:to>
      <xdr:col>10</xdr:col>
      <xdr:colOff>165100</xdr:colOff>
      <xdr:row>79</xdr:row>
      <xdr:rowOff>60182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121117</xdr:rowOff>
    </xdr:from>
    <xdr:to>
      <xdr:col>6</xdr:col>
      <xdr:colOff>38100</xdr:colOff>
      <xdr:row>79</xdr:row>
      <xdr:rowOff>51267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142833</xdr:rowOff>
    </xdr:from>
    <xdr:to>
      <xdr:col>24</xdr:col>
      <xdr:colOff>114300</xdr:colOff>
      <xdr:row>74</xdr:row>
      <xdr:rowOff>72983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65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95860</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61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102044</xdr:rowOff>
    </xdr:from>
    <xdr:to>
      <xdr:col>20</xdr:col>
      <xdr:colOff>38100</xdr:colOff>
      <xdr:row>71</xdr:row>
      <xdr:rowOff>32194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1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48721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18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135208</xdr:rowOff>
    </xdr:from>
    <xdr:to>
      <xdr:col>15</xdr:col>
      <xdr:colOff>101600</xdr:colOff>
      <xdr:row>74</xdr:row>
      <xdr:rowOff>65358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81885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7927</xdr:rowOff>
    </xdr:from>
    <xdr:to>
      <xdr:col>10</xdr:col>
      <xdr:colOff>165100</xdr:colOff>
      <xdr:row>75</xdr:row>
      <xdr:rowOff>109527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126054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122913</xdr:rowOff>
    </xdr:from>
    <xdr:to>
      <xdr:col>6</xdr:col>
      <xdr:colOff>38100</xdr:colOff>
      <xdr:row>73</xdr:row>
      <xdr:rowOff>53063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4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69590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2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124289</xdr:rowOff>
    </xdr:from>
    <xdr:to>
      <xdr:col>24</xdr:col>
      <xdr:colOff>63500</xdr:colOff>
      <xdr:row>97</xdr:row>
      <xdr:rowOff>152540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54939"/>
          <a:ext cx="8382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166732</xdr:rowOff>
    </xdr:from>
    <xdr:to>
      <xdr:col>19</xdr:col>
      <xdr:colOff>177800</xdr:colOff>
      <xdr:row>97</xdr:row>
      <xdr:rowOff>152540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5932"/>
          <a:ext cx="889000" cy="1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166732</xdr:rowOff>
    </xdr:from>
    <xdr:to>
      <xdr:col>15</xdr:col>
      <xdr:colOff>50800</xdr:colOff>
      <xdr:row>97</xdr:row>
      <xdr:rowOff>154254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5932"/>
          <a:ext cx="889000" cy="1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77064</xdr:rowOff>
    </xdr:from>
    <xdr:to>
      <xdr:col>10</xdr:col>
      <xdr:colOff>114300</xdr:colOff>
      <xdr:row>97</xdr:row>
      <xdr:rowOff>154254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0771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73489</xdr:rowOff>
    </xdr:from>
    <xdr:to>
      <xdr:col>24</xdr:col>
      <xdr:colOff>114300</xdr:colOff>
      <xdr:row>98</xdr:row>
      <xdr:rowOff>3639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51916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101740</xdr:rowOff>
    </xdr:from>
    <xdr:to>
      <xdr:col>20</xdr:col>
      <xdr:colOff>38100</xdr:colOff>
      <xdr:row>98</xdr:row>
      <xdr:rowOff>31890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23017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115932</xdr:rowOff>
    </xdr:from>
    <xdr:to>
      <xdr:col>15</xdr:col>
      <xdr:colOff>101600</xdr:colOff>
      <xdr:row>97</xdr:row>
      <xdr:rowOff>46082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103454</xdr:rowOff>
    </xdr:from>
    <xdr:to>
      <xdr:col>10</xdr:col>
      <xdr:colOff>165100</xdr:colOff>
      <xdr:row>98</xdr:row>
      <xdr:rowOff>33604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26264</xdr:rowOff>
    </xdr:from>
    <xdr:to>
      <xdr:col>6</xdr:col>
      <xdr:colOff>38100</xdr:colOff>
      <xdr:row>97</xdr:row>
      <xdr:rowOff>127864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118991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158961</xdr:rowOff>
    </xdr:from>
    <xdr:to>
      <xdr:col>55</xdr:col>
      <xdr:colOff>0</xdr:colOff>
      <xdr:row>38</xdr:row>
      <xdr:rowOff>12830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02611"/>
          <a:ext cx="8382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158961</xdr:rowOff>
    </xdr:from>
    <xdr:to>
      <xdr:col>50</xdr:col>
      <xdr:colOff>114300</xdr:colOff>
      <xdr:row>38</xdr:row>
      <xdr:rowOff>84297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2611"/>
          <a:ext cx="8890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84297</xdr:rowOff>
    </xdr:from>
    <xdr:to>
      <xdr:col>45</xdr:col>
      <xdr:colOff>177800</xdr:colOff>
      <xdr:row>38</xdr:row>
      <xdr:rowOff>84317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9939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84317</xdr:rowOff>
    </xdr:from>
    <xdr:to>
      <xdr:col>41</xdr:col>
      <xdr:colOff>50800</xdr:colOff>
      <xdr:row>38</xdr:row>
      <xdr:rowOff>103222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9417"/>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133480</xdr:rowOff>
    </xdr:from>
    <xdr:to>
      <xdr:col>55</xdr:col>
      <xdr:colOff>50800</xdr:colOff>
      <xdr:row>38</xdr:row>
      <xdr:rowOff>63630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111907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108161</xdr:rowOff>
    </xdr:from>
    <xdr:to>
      <xdr:col>50</xdr:col>
      <xdr:colOff>165100</xdr:colOff>
      <xdr:row>38</xdr:row>
      <xdr:rowOff>38311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54838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33497</xdr:rowOff>
    </xdr:from>
    <xdr:to>
      <xdr:col>46</xdr:col>
      <xdr:colOff>38100</xdr:colOff>
      <xdr:row>38</xdr:row>
      <xdr:rowOff>135097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126224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33517</xdr:rowOff>
    </xdr:from>
    <xdr:to>
      <xdr:col>41</xdr:col>
      <xdr:colOff>101600</xdr:colOff>
      <xdr:row>38</xdr:row>
      <xdr:rowOff>135117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126244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52422</xdr:rowOff>
    </xdr:from>
    <xdr:to>
      <xdr:col>36</xdr:col>
      <xdr:colOff>165100</xdr:colOff>
      <xdr:row>38</xdr:row>
      <xdr:rowOff>154022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145149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167424</xdr:rowOff>
    </xdr:from>
    <xdr:to>
      <xdr:col>55</xdr:col>
      <xdr:colOff>0</xdr:colOff>
      <xdr:row>58</xdr:row>
      <xdr:rowOff>59754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40074"/>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167424</xdr:rowOff>
    </xdr:from>
    <xdr:to>
      <xdr:col>50</xdr:col>
      <xdr:colOff>114300</xdr:colOff>
      <xdr:row>58</xdr:row>
      <xdr:rowOff>48795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0074"/>
          <a:ext cx="889000" cy="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160375</xdr:rowOff>
    </xdr:from>
    <xdr:to>
      <xdr:col>45</xdr:col>
      <xdr:colOff>177800</xdr:colOff>
      <xdr:row>58</xdr:row>
      <xdr:rowOff>48795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33025"/>
          <a:ext cx="8890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160375</xdr:rowOff>
    </xdr:from>
    <xdr:to>
      <xdr:col>41</xdr:col>
      <xdr:colOff>50800</xdr:colOff>
      <xdr:row>58</xdr:row>
      <xdr:rowOff>12460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3025"/>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8954</xdr:rowOff>
    </xdr:from>
    <xdr:to>
      <xdr:col>55</xdr:col>
      <xdr:colOff>50800</xdr:colOff>
      <xdr:row>58</xdr:row>
      <xdr:rowOff>110554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116624</xdr:rowOff>
    </xdr:from>
    <xdr:to>
      <xdr:col>50</xdr:col>
      <xdr:colOff>165100</xdr:colOff>
      <xdr:row>58</xdr:row>
      <xdr:rowOff>46774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63301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169445</xdr:rowOff>
    </xdr:from>
    <xdr:to>
      <xdr:col>46</xdr:col>
      <xdr:colOff>38100</xdr:colOff>
      <xdr:row>58</xdr:row>
      <xdr:rowOff>99595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116122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109575</xdr:rowOff>
    </xdr:from>
    <xdr:to>
      <xdr:col>41</xdr:col>
      <xdr:colOff>101600</xdr:colOff>
      <xdr:row>58</xdr:row>
      <xdr:rowOff>39725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56252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133110</xdr:rowOff>
    </xdr:from>
    <xdr:to>
      <xdr:col>36</xdr:col>
      <xdr:colOff>165100</xdr:colOff>
      <xdr:row>58</xdr:row>
      <xdr:rowOff>63260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79787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8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160799</xdr:rowOff>
    </xdr:from>
    <xdr:to>
      <xdr:col>55</xdr:col>
      <xdr:colOff>0</xdr:colOff>
      <xdr:row>78</xdr:row>
      <xdr:rowOff>136595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62449"/>
          <a:ext cx="838200" cy="1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160799</xdr:rowOff>
    </xdr:from>
    <xdr:to>
      <xdr:col>50</xdr:col>
      <xdr:colOff>114300</xdr:colOff>
      <xdr:row>78</xdr:row>
      <xdr:rowOff>90612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62449"/>
          <a:ext cx="889000" cy="10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81358</xdr:rowOff>
    </xdr:from>
    <xdr:to>
      <xdr:col>45</xdr:col>
      <xdr:colOff>177800</xdr:colOff>
      <xdr:row>78</xdr:row>
      <xdr:rowOff>90612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4458"/>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21685</xdr:rowOff>
    </xdr:from>
    <xdr:to>
      <xdr:col>41</xdr:col>
      <xdr:colOff>50800</xdr:colOff>
      <xdr:row>78</xdr:row>
      <xdr:rowOff>81358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94785"/>
          <a:ext cx="889000" cy="5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85795</xdr:rowOff>
    </xdr:from>
    <xdr:to>
      <xdr:col>55</xdr:col>
      <xdr:colOff>50800</xdr:colOff>
      <xdr:row>79</xdr:row>
      <xdr:rowOff>15945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109999</xdr:rowOff>
    </xdr:from>
    <xdr:to>
      <xdr:col>50</xdr:col>
      <xdr:colOff>165100</xdr:colOff>
      <xdr:row>78</xdr:row>
      <xdr:rowOff>40149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56676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39812</xdr:rowOff>
    </xdr:from>
    <xdr:to>
      <xdr:col>46</xdr:col>
      <xdr:colOff>38100</xdr:colOff>
      <xdr:row>78</xdr:row>
      <xdr:rowOff>141412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157939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30558</xdr:rowOff>
    </xdr:from>
    <xdr:to>
      <xdr:col>41</xdr:col>
      <xdr:colOff>101600</xdr:colOff>
      <xdr:row>78</xdr:row>
      <xdr:rowOff>132158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123285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142335</xdr:rowOff>
    </xdr:from>
    <xdr:to>
      <xdr:col>36</xdr:col>
      <xdr:colOff>165100</xdr:colOff>
      <xdr:row>78</xdr:row>
      <xdr:rowOff>72485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89012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154896</xdr:rowOff>
    </xdr:from>
    <xdr:to>
      <xdr:col>55</xdr:col>
      <xdr:colOff>0</xdr:colOff>
      <xdr:row>98</xdr:row>
      <xdr:rowOff>168954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56996"/>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154896</xdr:rowOff>
    </xdr:from>
    <xdr:to>
      <xdr:col>50</xdr:col>
      <xdr:colOff>114300</xdr:colOff>
      <xdr:row>99</xdr:row>
      <xdr:rowOff>21361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56996"/>
          <a:ext cx="8890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101284</xdr:rowOff>
    </xdr:from>
    <xdr:to>
      <xdr:col>45</xdr:col>
      <xdr:colOff>177800</xdr:colOff>
      <xdr:row>99</xdr:row>
      <xdr:rowOff>21361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03384"/>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101284</xdr:rowOff>
    </xdr:from>
    <xdr:to>
      <xdr:col>41</xdr:col>
      <xdr:colOff>50800</xdr:colOff>
      <xdr:row>98</xdr:row>
      <xdr:rowOff>165114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03384"/>
          <a:ext cx="889000" cy="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118154</xdr:rowOff>
    </xdr:from>
    <xdr:to>
      <xdr:col>55</xdr:col>
      <xdr:colOff>50800</xdr:colOff>
      <xdr:row>99</xdr:row>
      <xdr:rowOff>48304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104096</xdr:rowOff>
    </xdr:from>
    <xdr:to>
      <xdr:col>50</xdr:col>
      <xdr:colOff>165100</xdr:colOff>
      <xdr:row>99</xdr:row>
      <xdr:rowOff>34246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50773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142011</xdr:rowOff>
    </xdr:from>
    <xdr:to>
      <xdr:col>46</xdr:col>
      <xdr:colOff>38100</xdr:colOff>
      <xdr:row>99</xdr:row>
      <xdr:rowOff>72161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88688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50484</xdr:rowOff>
    </xdr:from>
    <xdr:to>
      <xdr:col>41</xdr:col>
      <xdr:colOff>101600</xdr:colOff>
      <xdr:row>98</xdr:row>
      <xdr:rowOff>152084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168611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62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114314</xdr:rowOff>
    </xdr:from>
    <xdr:to>
      <xdr:col>36</xdr:col>
      <xdr:colOff>165100</xdr:colOff>
      <xdr:row>99</xdr:row>
      <xdr:rowOff>44464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136499</xdr:rowOff>
    </xdr:from>
    <xdr:to>
      <xdr:col>85</xdr:col>
      <xdr:colOff>127000</xdr:colOff>
      <xdr:row>39</xdr:row>
      <xdr:rowOff>46540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1599"/>
          <a:ext cx="838200" cy="8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46540</xdr:rowOff>
    </xdr:from>
    <xdr:to>
      <xdr:col>81</xdr:col>
      <xdr:colOff>50800</xdr:colOff>
      <xdr:row>39</xdr:row>
      <xdr:rowOff>60038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33090"/>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60038</xdr:rowOff>
    </xdr:from>
    <xdr:to>
      <xdr:col>76</xdr:col>
      <xdr:colOff>114300</xdr:colOff>
      <xdr:row>39</xdr:row>
      <xdr:rowOff>60648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4658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151761</xdr:rowOff>
    </xdr:from>
    <xdr:to>
      <xdr:col>71</xdr:col>
      <xdr:colOff>177800</xdr:colOff>
      <xdr:row>39</xdr:row>
      <xdr:rowOff>60648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66861"/>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89730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85699</xdr:rowOff>
    </xdr:from>
    <xdr:to>
      <xdr:col>85</xdr:col>
      <xdr:colOff>177800</xdr:colOff>
      <xdr:row>39</xdr:row>
      <xdr:rowOff>15849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108576</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167190</xdr:rowOff>
    </xdr:from>
    <xdr:to>
      <xdr:col>81</xdr:col>
      <xdr:colOff>101600</xdr:colOff>
      <xdr:row>39</xdr:row>
      <xdr:rowOff>97340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88467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7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9238</xdr:rowOff>
    </xdr:from>
    <xdr:to>
      <xdr:col>76</xdr:col>
      <xdr:colOff>165100</xdr:colOff>
      <xdr:row>39</xdr:row>
      <xdr:rowOff>110838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101965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9848</xdr:rowOff>
    </xdr:from>
    <xdr:to>
      <xdr:col>72</xdr:col>
      <xdr:colOff>38100</xdr:colOff>
      <xdr:row>39</xdr:row>
      <xdr:rowOff>111448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102575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100961</xdr:rowOff>
    </xdr:from>
    <xdr:to>
      <xdr:col>67</xdr:col>
      <xdr:colOff>101600</xdr:colOff>
      <xdr:row>39</xdr:row>
      <xdr:rowOff>31111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1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47638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96151</xdr:rowOff>
    </xdr:from>
    <xdr:to>
      <xdr:col>85</xdr:col>
      <xdr:colOff>126364</xdr:colOff>
      <xdr:row>78</xdr:row>
      <xdr:rowOff>25011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612001"/>
          <a:ext cx="1269" cy="78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28838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25011</xdr:rowOff>
    </xdr:from>
    <xdr:to>
      <xdr:col>86</xdr:col>
      <xdr:colOff>25400</xdr:colOff>
      <xdr:row>78</xdr:row>
      <xdr:rowOff>25011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9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42828</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3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96151</xdr:rowOff>
    </xdr:from>
    <xdr:to>
      <xdr:col>86</xdr:col>
      <xdr:colOff>25400</xdr:colOff>
      <xdr:row>73</xdr:row>
      <xdr:rowOff>96151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61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89051</xdr:rowOff>
    </xdr:from>
    <xdr:to>
      <xdr:col>85</xdr:col>
      <xdr:colOff>127000</xdr:colOff>
      <xdr:row>73</xdr:row>
      <xdr:rowOff>96151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604901"/>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151959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8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2082</xdr:rowOff>
    </xdr:from>
    <xdr:to>
      <xdr:col>85</xdr:col>
      <xdr:colOff>177800</xdr:colOff>
      <xdr:row>77</xdr:row>
      <xdr:rowOff>103682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20600</xdr:rowOff>
    </xdr:from>
    <xdr:to>
      <xdr:col>81</xdr:col>
      <xdr:colOff>50800</xdr:colOff>
      <xdr:row>73</xdr:row>
      <xdr:rowOff>89051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536450"/>
          <a:ext cx="889000" cy="6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166016</xdr:rowOff>
    </xdr:from>
    <xdr:to>
      <xdr:col>81</xdr:col>
      <xdr:colOff>101600</xdr:colOff>
      <xdr:row>77</xdr:row>
      <xdr:rowOff>96166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87293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126807</xdr:rowOff>
    </xdr:from>
    <xdr:to>
      <xdr:col>76</xdr:col>
      <xdr:colOff>114300</xdr:colOff>
      <xdr:row>73</xdr:row>
      <xdr:rowOff>20600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299757"/>
          <a:ext cx="8890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154814</xdr:rowOff>
    </xdr:from>
    <xdr:to>
      <xdr:col>76</xdr:col>
      <xdr:colOff>165100</xdr:colOff>
      <xdr:row>77</xdr:row>
      <xdr:rowOff>84964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76091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2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126807</xdr:rowOff>
    </xdr:from>
    <xdr:to>
      <xdr:col>71</xdr:col>
      <xdr:colOff>177800</xdr:colOff>
      <xdr:row>72</xdr:row>
      <xdr:rowOff>9933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299757"/>
          <a:ext cx="889000" cy="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1324</xdr:rowOff>
    </xdr:from>
    <xdr:to>
      <xdr:col>72</xdr:col>
      <xdr:colOff>38100</xdr:colOff>
      <xdr:row>77</xdr:row>
      <xdr:rowOff>102924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94051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45351</xdr:rowOff>
    </xdr:from>
    <xdr:to>
      <xdr:col>85</xdr:col>
      <xdr:colOff>177800</xdr:colOff>
      <xdr:row>73</xdr:row>
      <xdr:rowOff>146951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169828</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1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38251</xdr:rowOff>
    </xdr:from>
    <xdr:to>
      <xdr:col>81</xdr:col>
      <xdr:colOff>101600</xdr:colOff>
      <xdr:row>73</xdr:row>
      <xdr:rowOff>139851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156378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32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141250</xdr:rowOff>
    </xdr:from>
    <xdr:to>
      <xdr:col>76</xdr:col>
      <xdr:colOff>165100</xdr:colOff>
      <xdr:row>73</xdr:row>
      <xdr:rowOff>71400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87927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2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76007</xdr:rowOff>
    </xdr:from>
    <xdr:to>
      <xdr:col>72</xdr:col>
      <xdr:colOff>38100</xdr:colOff>
      <xdr:row>72</xdr:row>
      <xdr:rowOff>6157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2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22684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0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130583</xdr:rowOff>
    </xdr:from>
    <xdr:to>
      <xdr:col>67</xdr:col>
      <xdr:colOff>101600</xdr:colOff>
      <xdr:row>72</xdr:row>
      <xdr:rowOff>60733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3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77260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0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152532</xdr:rowOff>
    </xdr:from>
    <xdr:to>
      <xdr:col>85</xdr:col>
      <xdr:colOff>127000</xdr:colOff>
      <xdr:row>98</xdr:row>
      <xdr:rowOff>42233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11732"/>
          <a:ext cx="838200" cy="2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35322</xdr:rowOff>
    </xdr:from>
    <xdr:to>
      <xdr:col>81</xdr:col>
      <xdr:colOff>50800</xdr:colOff>
      <xdr:row>98</xdr:row>
      <xdr:rowOff>42233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65972"/>
          <a:ext cx="889000" cy="17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113838</xdr:rowOff>
    </xdr:from>
    <xdr:to>
      <xdr:col>76</xdr:col>
      <xdr:colOff>114300</xdr:colOff>
      <xdr:row>97</xdr:row>
      <xdr:rowOff>35322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73038"/>
          <a:ext cx="889000" cy="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113838</xdr:rowOff>
    </xdr:from>
    <xdr:to>
      <xdr:col>71</xdr:col>
      <xdr:colOff>177800</xdr:colOff>
      <xdr:row>97</xdr:row>
      <xdr:rowOff>169121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73038"/>
          <a:ext cx="889000" cy="2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101732</xdr:rowOff>
    </xdr:from>
    <xdr:to>
      <xdr:col>85</xdr:col>
      <xdr:colOff>177800</xdr:colOff>
      <xdr:row>97</xdr:row>
      <xdr:rowOff>31882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124609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162883</xdr:rowOff>
    </xdr:from>
    <xdr:to>
      <xdr:col>81</xdr:col>
      <xdr:colOff>101600</xdr:colOff>
      <xdr:row>98</xdr:row>
      <xdr:rowOff>93033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155972</xdr:rowOff>
    </xdr:from>
    <xdr:to>
      <xdr:col>76</xdr:col>
      <xdr:colOff>165100</xdr:colOff>
      <xdr:row>97</xdr:row>
      <xdr:rowOff>86122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102649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3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63038</xdr:rowOff>
    </xdr:from>
    <xdr:to>
      <xdr:col>72</xdr:col>
      <xdr:colOff>38100</xdr:colOff>
      <xdr:row>96</xdr:row>
      <xdr:rowOff>164638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118321</xdr:rowOff>
    </xdr:from>
    <xdr:to>
      <xdr:col>67</xdr:col>
      <xdr:colOff>101600</xdr:colOff>
      <xdr:row>98</xdr:row>
      <xdr:rowOff>48471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39598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132461</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47561"/>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132461</xdr:rowOff>
    </xdr:from>
    <xdr:to>
      <xdr:col>111</xdr:col>
      <xdr:colOff>177800</xdr:colOff>
      <xdr:row>39</xdr:row>
      <xdr:rowOff>44126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47561"/>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44126</xdr:rowOff>
    </xdr:from>
    <xdr:to>
      <xdr:col>107</xdr:col>
      <xdr:colOff>50800</xdr:colOff>
      <xdr:row>39</xdr:row>
      <xdr:rowOff>44145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30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44145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81661</xdr:rowOff>
    </xdr:from>
    <xdr:to>
      <xdr:col>112</xdr:col>
      <xdr:colOff>38100</xdr:colOff>
      <xdr:row>39</xdr:row>
      <xdr:rowOff>11811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28338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37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164776</xdr:rowOff>
    </xdr:from>
    <xdr:to>
      <xdr:col>107</xdr:col>
      <xdr:colOff>101600</xdr:colOff>
      <xdr:row>39</xdr:row>
      <xdr:rowOff>94926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86053</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164795</xdr:rowOff>
    </xdr:from>
    <xdr:to>
      <xdr:col>102</xdr:col>
      <xdr:colOff>165100</xdr:colOff>
      <xdr:row>39</xdr:row>
      <xdr:rowOff>94945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86072</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86072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129687</xdr:rowOff>
    </xdr:from>
    <xdr:to>
      <xdr:col>116</xdr:col>
      <xdr:colOff>63500</xdr:colOff>
      <xdr:row>58</xdr:row>
      <xdr:rowOff>29675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0233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29675</xdr:rowOff>
    </xdr:from>
    <xdr:to>
      <xdr:col>111</xdr:col>
      <xdr:colOff>177800</xdr:colOff>
      <xdr:row>58</xdr:row>
      <xdr:rowOff>33035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73775"/>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77795</xdr:rowOff>
    </xdr:from>
    <xdr:to>
      <xdr:col>107</xdr:col>
      <xdr:colOff>50800</xdr:colOff>
      <xdr:row>58</xdr:row>
      <xdr:rowOff>33035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50445"/>
          <a:ext cx="889000" cy="1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77795</xdr:rowOff>
    </xdr:from>
    <xdr:to>
      <xdr:col>102</xdr:col>
      <xdr:colOff>114300</xdr:colOff>
      <xdr:row>58</xdr:row>
      <xdr:rowOff>41013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50445"/>
          <a:ext cx="889000" cy="1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103423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78887</xdr:rowOff>
    </xdr:from>
    <xdr:to>
      <xdr:col>116</xdr:col>
      <xdr:colOff>114300</xdr:colOff>
      <xdr:row>58</xdr:row>
      <xdr:rowOff>9037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101764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150325</xdr:rowOff>
    </xdr:from>
    <xdr:to>
      <xdr:col>112</xdr:col>
      <xdr:colOff>38100</xdr:colOff>
      <xdr:row>58</xdr:row>
      <xdr:rowOff>80475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71602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153685</xdr:rowOff>
    </xdr:from>
    <xdr:to>
      <xdr:col>107</xdr:col>
      <xdr:colOff>101600</xdr:colOff>
      <xdr:row>58</xdr:row>
      <xdr:rowOff>83835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74962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1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26995</xdr:rowOff>
    </xdr:from>
    <xdr:to>
      <xdr:col>102</xdr:col>
      <xdr:colOff>165100</xdr:colOff>
      <xdr:row>57</xdr:row>
      <xdr:rowOff>128595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145122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161663</xdr:rowOff>
    </xdr:from>
    <xdr:to>
      <xdr:col>98</xdr:col>
      <xdr:colOff>38100</xdr:colOff>
      <xdr:row>58</xdr:row>
      <xdr:rowOff>91813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108340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136868</xdr:rowOff>
    </xdr:from>
    <xdr:to>
      <xdr:col>116</xdr:col>
      <xdr:colOff>63500</xdr:colOff>
      <xdr:row>70</xdr:row>
      <xdr:rowOff>10211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1966918"/>
          <a:ext cx="8382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10211</xdr:rowOff>
    </xdr:from>
    <xdr:to>
      <xdr:col>111</xdr:col>
      <xdr:colOff>177800</xdr:colOff>
      <xdr:row>71</xdr:row>
      <xdr:rowOff>28219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011711"/>
          <a:ext cx="889000" cy="1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110731</xdr:rowOff>
    </xdr:from>
    <xdr:to>
      <xdr:col>107</xdr:col>
      <xdr:colOff>50800</xdr:colOff>
      <xdr:row>71</xdr:row>
      <xdr:rowOff>28219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112231"/>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165595</xdr:rowOff>
    </xdr:from>
    <xdr:to>
      <xdr:col>102</xdr:col>
      <xdr:colOff>114300</xdr:colOff>
      <xdr:row>70</xdr:row>
      <xdr:rowOff>110731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1995645"/>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86068</xdr:rowOff>
    </xdr:from>
    <xdr:to>
      <xdr:col>116</xdr:col>
      <xdr:colOff>114300</xdr:colOff>
      <xdr:row>70</xdr:row>
      <xdr:rowOff>16218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19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39095</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186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130861</xdr:rowOff>
    </xdr:from>
    <xdr:to>
      <xdr:col>112</xdr:col>
      <xdr:colOff>38100</xdr:colOff>
      <xdr:row>70</xdr:row>
      <xdr:rowOff>61011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19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77538</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173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148869</xdr:rowOff>
    </xdr:from>
    <xdr:to>
      <xdr:col>107</xdr:col>
      <xdr:colOff>101600</xdr:colOff>
      <xdr:row>71</xdr:row>
      <xdr:rowOff>79019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1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95546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19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59931</xdr:rowOff>
    </xdr:from>
    <xdr:to>
      <xdr:col>102</xdr:col>
      <xdr:colOff>165100</xdr:colOff>
      <xdr:row>70</xdr:row>
      <xdr:rowOff>161531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0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6608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18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114795</xdr:rowOff>
    </xdr:from>
    <xdr:to>
      <xdr:col>98</xdr:col>
      <xdr:colOff>38100</xdr:colOff>
      <xdr:row>70</xdr:row>
      <xdr:rowOff>44945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19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61472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72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０７７，４０５円となり、昨年度と比較すると６３，０６０円の減となった。主な構成項目である人件費は、住民一人当たり１９９，３６４円となっており、平成２６年度から１８０，０００円～２００，０００円程度で推移してきている。これは類似団体平均値の倍以上の数値である。阿賀町集中改革プラン等により、職員数は平成１７年度の合併当初から減少したが、合併以前の採用数が類似団体平均と比較して多いことから、人口に対する人件費の割合が高くなっている。その他にも物件費、維持補修費及び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今後は道路や上下水道など広域的なインフラの長寿命化による維持補修費の抑制や遊休施設の有効活用等による普通建設事業費の更なる削減により、数値の健全化を図る。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52995</xdr:rowOff>
    </xdr:from>
    <xdr:to>
      <xdr:col>24</xdr:col>
      <xdr:colOff>63500</xdr:colOff>
      <xdr:row>36</xdr:row>
      <xdr:rowOff>83040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5195"/>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158968</xdr:rowOff>
    </xdr:from>
    <xdr:to>
      <xdr:col>19</xdr:col>
      <xdr:colOff>177800</xdr:colOff>
      <xdr:row>36</xdr:row>
      <xdr:rowOff>52995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59718"/>
          <a:ext cx="8890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87285</xdr:rowOff>
    </xdr:from>
    <xdr:to>
      <xdr:col>15</xdr:col>
      <xdr:colOff>50800</xdr:colOff>
      <xdr:row>35</xdr:row>
      <xdr:rowOff>158968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88035"/>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87285</xdr:rowOff>
    </xdr:from>
    <xdr:to>
      <xdr:col>10</xdr:col>
      <xdr:colOff>114300</xdr:colOff>
      <xdr:row>36</xdr:row>
      <xdr:rowOff>43688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88035"/>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32240</xdr:rowOff>
    </xdr:from>
    <xdr:to>
      <xdr:col>24</xdr:col>
      <xdr:colOff>114300</xdr:colOff>
      <xdr:row>36</xdr:row>
      <xdr:rowOff>133840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55117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2195</xdr:rowOff>
    </xdr:from>
    <xdr:to>
      <xdr:col>20</xdr:col>
      <xdr:colOff>38100</xdr:colOff>
      <xdr:row>36</xdr:row>
      <xdr:rowOff>103795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120322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108168</xdr:rowOff>
    </xdr:from>
    <xdr:to>
      <xdr:col>15</xdr:col>
      <xdr:colOff>101600</xdr:colOff>
      <xdr:row>36</xdr:row>
      <xdr:rowOff>38318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36485</xdr:rowOff>
    </xdr:from>
    <xdr:to>
      <xdr:col>10</xdr:col>
      <xdr:colOff>165100</xdr:colOff>
      <xdr:row>35</xdr:row>
      <xdr:rowOff>138085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154612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164338</xdr:rowOff>
    </xdr:from>
    <xdr:to>
      <xdr:col>6</xdr:col>
      <xdr:colOff>38100</xdr:colOff>
      <xdr:row>36</xdr:row>
      <xdr:rowOff>94488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111015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162866</xdr:rowOff>
    </xdr:from>
    <xdr:to>
      <xdr:col>24</xdr:col>
      <xdr:colOff>63500</xdr:colOff>
      <xdr:row>56</xdr:row>
      <xdr:rowOff>57393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92616"/>
          <a:ext cx="838200" cy="6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162866</xdr:rowOff>
    </xdr:from>
    <xdr:to>
      <xdr:col>19</xdr:col>
      <xdr:colOff>177800</xdr:colOff>
      <xdr:row>56</xdr:row>
      <xdr:rowOff>93845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92616"/>
          <a:ext cx="889000" cy="10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148814</xdr:rowOff>
    </xdr:from>
    <xdr:to>
      <xdr:col>15</xdr:col>
      <xdr:colOff>50800</xdr:colOff>
      <xdr:row>56</xdr:row>
      <xdr:rowOff>93845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78564"/>
          <a:ext cx="889000" cy="1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148814</xdr:rowOff>
    </xdr:from>
    <xdr:to>
      <xdr:col>10</xdr:col>
      <xdr:colOff>114300</xdr:colOff>
      <xdr:row>56</xdr:row>
      <xdr:rowOff>156461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78564"/>
          <a:ext cx="889000" cy="17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6593</xdr:rowOff>
    </xdr:from>
    <xdr:to>
      <xdr:col>24</xdr:col>
      <xdr:colOff>114300</xdr:colOff>
      <xdr:row>56</xdr:row>
      <xdr:rowOff>108193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29470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112066</xdr:rowOff>
    </xdr:from>
    <xdr:to>
      <xdr:col>20</xdr:col>
      <xdr:colOff>38100</xdr:colOff>
      <xdr:row>56</xdr:row>
      <xdr:rowOff>42216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4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58743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1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43045</xdr:rowOff>
    </xdr:from>
    <xdr:to>
      <xdr:col>15</xdr:col>
      <xdr:colOff>101600</xdr:colOff>
      <xdr:row>56</xdr:row>
      <xdr:rowOff>144645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161172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98014</xdr:rowOff>
    </xdr:from>
    <xdr:to>
      <xdr:col>10</xdr:col>
      <xdr:colOff>165100</xdr:colOff>
      <xdr:row>56</xdr:row>
      <xdr:rowOff>28164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44691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105661</xdr:rowOff>
    </xdr:from>
    <xdr:to>
      <xdr:col>6</xdr:col>
      <xdr:colOff>38100</xdr:colOff>
      <xdr:row>57</xdr:row>
      <xdr:rowOff>35811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9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59182</xdr:rowOff>
    </xdr:from>
    <xdr:to>
      <xdr:col>24</xdr:col>
      <xdr:colOff>63500</xdr:colOff>
      <xdr:row>75</xdr:row>
      <xdr:rowOff>89562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17932"/>
          <a:ext cx="838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59182</xdr:rowOff>
    </xdr:from>
    <xdr:to>
      <xdr:col>19</xdr:col>
      <xdr:colOff>177800</xdr:colOff>
      <xdr:row>75</xdr:row>
      <xdr:rowOff>97558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17932"/>
          <a:ext cx="889000" cy="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97558</xdr:rowOff>
    </xdr:from>
    <xdr:to>
      <xdr:col>15</xdr:col>
      <xdr:colOff>50800</xdr:colOff>
      <xdr:row>75</xdr:row>
      <xdr:rowOff>99923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6308"/>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57821</xdr:rowOff>
    </xdr:from>
    <xdr:to>
      <xdr:col>10</xdr:col>
      <xdr:colOff>114300</xdr:colOff>
      <xdr:row>75</xdr:row>
      <xdr:rowOff>99923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16571"/>
          <a:ext cx="889000" cy="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38762</xdr:rowOff>
    </xdr:from>
    <xdr:to>
      <xdr:col>24</xdr:col>
      <xdr:colOff>114300</xdr:colOff>
      <xdr:row>75</xdr:row>
      <xdr:rowOff>140362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61639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8382</xdr:rowOff>
    </xdr:from>
    <xdr:to>
      <xdr:col>20</xdr:col>
      <xdr:colOff>38100</xdr:colOff>
      <xdr:row>75</xdr:row>
      <xdr:rowOff>109982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4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46758</xdr:rowOff>
    </xdr:from>
    <xdr:to>
      <xdr:col>15</xdr:col>
      <xdr:colOff>101600</xdr:colOff>
      <xdr:row>75</xdr:row>
      <xdr:rowOff>148357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05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164885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8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49123</xdr:rowOff>
    </xdr:from>
    <xdr:to>
      <xdr:col>10</xdr:col>
      <xdr:colOff>165100</xdr:colOff>
      <xdr:row>75</xdr:row>
      <xdr:rowOff>150723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167250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8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7021</xdr:rowOff>
    </xdr:from>
    <xdr:to>
      <xdr:col>6</xdr:col>
      <xdr:colOff>38100</xdr:colOff>
      <xdr:row>75</xdr:row>
      <xdr:rowOff>108621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125148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69977</xdr:rowOff>
    </xdr:from>
    <xdr:to>
      <xdr:col>24</xdr:col>
      <xdr:colOff>63500</xdr:colOff>
      <xdr:row>90</xdr:row>
      <xdr:rowOff>161156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500477"/>
          <a:ext cx="8382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161156</xdr:rowOff>
    </xdr:from>
    <xdr:to>
      <xdr:col>19</xdr:col>
      <xdr:colOff>177800</xdr:colOff>
      <xdr:row>91</xdr:row>
      <xdr:rowOff>101932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591656"/>
          <a:ext cx="889000" cy="1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64295</xdr:rowOff>
    </xdr:from>
    <xdr:to>
      <xdr:col>15</xdr:col>
      <xdr:colOff>50800</xdr:colOff>
      <xdr:row>91</xdr:row>
      <xdr:rowOff>101932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666245"/>
          <a:ext cx="8890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138181</xdr:rowOff>
    </xdr:from>
    <xdr:to>
      <xdr:col>10</xdr:col>
      <xdr:colOff>114300</xdr:colOff>
      <xdr:row>91</xdr:row>
      <xdr:rowOff>64295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568681"/>
          <a:ext cx="889000" cy="9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120378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19177</xdr:rowOff>
    </xdr:from>
    <xdr:to>
      <xdr:col>24</xdr:col>
      <xdr:colOff>114300</xdr:colOff>
      <xdr:row>90</xdr:row>
      <xdr:rowOff>120777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105554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36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110356</xdr:rowOff>
    </xdr:from>
    <xdr:to>
      <xdr:col>20</xdr:col>
      <xdr:colOff>38100</xdr:colOff>
      <xdr:row>91</xdr:row>
      <xdr:rowOff>40506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57033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3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51132</xdr:rowOff>
    </xdr:from>
    <xdr:to>
      <xdr:col>15</xdr:col>
      <xdr:colOff>101600</xdr:colOff>
      <xdr:row>91</xdr:row>
      <xdr:rowOff>152732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169259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4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13495</xdr:rowOff>
    </xdr:from>
    <xdr:to>
      <xdr:col>10</xdr:col>
      <xdr:colOff>165100</xdr:colOff>
      <xdr:row>91</xdr:row>
      <xdr:rowOff>115095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6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131622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39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87381</xdr:rowOff>
    </xdr:from>
    <xdr:to>
      <xdr:col>6</xdr:col>
      <xdr:colOff>38100</xdr:colOff>
      <xdr:row>91</xdr:row>
      <xdr:rowOff>17531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34058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29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42926</xdr:rowOff>
    </xdr:from>
    <xdr:to>
      <xdr:col>55</xdr:col>
      <xdr:colOff>0</xdr:colOff>
      <xdr:row>36</xdr:row>
      <xdr:rowOff>56833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15126"/>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56833</xdr:rowOff>
    </xdr:from>
    <xdr:to>
      <xdr:col>50</xdr:col>
      <xdr:colOff>114300</xdr:colOff>
      <xdr:row>36</xdr:row>
      <xdr:rowOff>69786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29033"/>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69786</xdr:rowOff>
    </xdr:from>
    <xdr:to>
      <xdr:col>45</xdr:col>
      <xdr:colOff>177800</xdr:colOff>
      <xdr:row>36</xdr:row>
      <xdr:rowOff>84836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241986"/>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84836</xdr:rowOff>
    </xdr:from>
    <xdr:to>
      <xdr:col>41</xdr:col>
      <xdr:colOff>50800</xdr:colOff>
      <xdr:row>36</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57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163576</xdr:rowOff>
    </xdr:from>
    <xdr:to>
      <xdr:col>55</xdr:col>
      <xdr:colOff>50800</xdr:colOff>
      <xdr:row>36</xdr:row>
      <xdr:rowOff>93726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15003</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6033</xdr:rowOff>
    </xdr:from>
    <xdr:to>
      <xdr:col>50</xdr:col>
      <xdr:colOff>165100</xdr:colOff>
      <xdr:row>36</xdr:row>
      <xdr:rowOff>107633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124160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5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18986</xdr:rowOff>
    </xdr:from>
    <xdr:to>
      <xdr:col>46</xdr:col>
      <xdr:colOff>38100</xdr:colOff>
      <xdr:row>36</xdr:row>
      <xdr:rowOff>120586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137113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34036</xdr:rowOff>
    </xdr:from>
    <xdr:to>
      <xdr:col>41</xdr:col>
      <xdr:colOff>101600</xdr:colOff>
      <xdr:row>36</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152163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10526</xdr:rowOff>
    </xdr:from>
    <xdr:to>
      <xdr:col>55</xdr:col>
      <xdr:colOff>0</xdr:colOff>
      <xdr:row>56</xdr:row>
      <xdr:rowOff>75273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11726"/>
          <a:ext cx="838200" cy="6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10526</xdr:rowOff>
    </xdr:from>
    <xdr:to>
      <xdr:col>50</xdr:col>
      <xdr:colOff>114300</xdr:colOff>
      <xdr:row>56</xdr:row>
      <xdr:rowOff>78824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11726"/>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14991</xdr:rowOff>
    </xdr:from>
    <xdr:to>
      <xdr:col>45</xdr:col>
      <xdr:colOff>177800</xdr:colOff>
      <xdr:row>56</xdr:row>
      <xdr:rowOff>78824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16191"/>
          <a:ext cx="889000" cy="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14991</xdr:rowOff>
    </xdr:from>
    <xdr:to>
      <xdr:col>41</xdr:col>
      <xdr:colOff>50800</xdr:colOff>
      <xdr:row>56</xdr:row>
      <xdr:rowOff>124437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16191"/>
          <a:ext cx="889000" cy="10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24473</xdr:rowOff>
    </xdr:from>
    <xdr:to>
      <xdr:col>55</xdr:col>
      <xdr:colOff>50800</xdr:colOff>
      <xdr:row>56</xdr:row>
      <xdr:rowOff>126073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47350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131176</xdr:rowOff>
    </xdr:from>
    <xdr:to>
      <xdr:col>50</xdr:col>
      <xdr:colOff>165100</xdr:colOff>
      <xdr:row>56</xdr:row>
      <xdr:rowOff>61326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77853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28024</xdr:rowOff>
    </xdr:from>
    <xdr:to>
      <xdr:col>46</xdr:col>
      <xdr:colOff>38100</xdr:colOff>
      <xdr:row>56</xdr:row>
      <xdr:rowOff>129624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146151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135641</xdr:rowOff>
    </xdr:from>
    <xdr:to>
      <xdr:col>41</xdr:col>
      <xdr:colOff>101600</xdr:colOff>
      <xdr:row>56</xdr:row>
      <xdr:rowOff>65791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82318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73637</xdr:rowOff>
    </xdr:from>
    <xdr:to>
      <xdr:col>36</xdr:col>
      <xdr:colOff>165100</xdr:colOff>
      <xdr:row>57</xdr:row>
      <xdr:rowOff>3787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20314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158193</xdr:rowOff>
    </xdr:from>
    <xdr:to>
      <xdr:col>55</xdr:col>
      <xdr:colOff>0</xdr:colOff>
      <xdr:row>72</xdr:row>
      <xdr:rowOff>10426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331143"/>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158193</xdr:rowOff>
    </xdr:from>
    <xdr:to>
      <xdr:col>50</xdr:col>
      <xdr:colOff>114300</xdr:colOff>
      <xdr:row>73</xdr:row>
      <xdr:rowOff>123012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331143"/>
          <a:ext cx="889000" cy="30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123012</xdr:rowOff>
    </xdr:from>
    <xdr:to>
      <xdr:col>45</xdr:col>
      <xdr:colOff>177800</xdr:colOff>
      <xdr:row>74</xdr:row>
      <xdr:rowOff>104770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38862"/>
          <a:ext cx="889000" cy="1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87830</xdr:rowOff>
    </xdr:from>
    <xdr:to>
      <xdr:col>41</xdr:col>
      <xdr:colOff>50800</xdr:colOff>
      <xdr:row>74</xdr:row>
      <xdr:rowOff>104770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603680"/>
          <a:ext cx="889000" cy="1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70299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131076</xdr:rowOff>
    </xdr:from>
    <xdr:to>
      <xdr:col>55</xdr:col>
      <xdr:colOff>50800</xdr:colOff>
      <xdr:row>72</xdr:row>
      <xdr:rowOff>61226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3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153953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1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107393</xdr:rowOff>
    </xdr:from>
    <xdr:to>
      <xdr:col>50</xdr:col>
      <xdr:colOff>165100</xdr:colOff>
      <xdr:row>72</xdr:row>
      <xdr:rowOff>37543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2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54070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0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72212</xdr:rowOff>
    </xdr:from>
    <xdr:to>
      <xdr:col>46</xdr:col>
      <xdr:colOff>38100</xdr:colOff>
      <xdr:row>74</xdr:row>
      <xdr:rowOff>2362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18889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53970</xdr:rowOff>
    </xdr:from>
    <xdr:to>
      <xdr:col>41</xdr:col>
      <xdr:colOff>101600</xdr:colOff>
      <xdr:row>74</xdr:row>
      <xdr:rowOff>155570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37030</xdr:rowOff>
    </xdr:from>
    <xdr:to>
      <xdr:col>36</xdr:col>
      <xdr:colOff>165100</xdr:colOff>
      <xdr:row>73</xdr:row>
      <xdr:rowOff>138630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5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155157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3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147965</xdr:rowOff>
    </xdr:from>
    <xdr:to>
      <xdr:col>55</xdr:col>
      <xdr:colOff>0</xdr:colOff>
      <xdr:row>98</xdr:row>
      <xdr:rowOff>23992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8615"/>
          <a:ext cx="838200" cy="4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147965</xdr:rowOff>
    </xdr:from>
    <xdr:to>
      <xdr:col>50</xdr:col>
      <xdr:colOff>114300</xdr:colOff>
      <xdr:row>98</xdr:row>
      <xdr:rowOff>21056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8615"/>
          <a:ext cx="889000" cy="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4280</xdr:rowOff>
    </xdr:from>
    <xdr:to>
      <xdr:col>45</xdr:col>
      <xdr:colOff>177800</xdr:colOff>
      <xdr:row>98</xdr:row>
      <xdr:rowOff>21056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06380"/>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144597</xdr:rowOff>
    </xdr:from>
    <xdr:to>
      <xdr:col>41</xdr:col>
      <xdr:colOff>50800</xdr:colOff>
      <xdr:row>98</xdr:row>
      <xdr:rowOff>4280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75247"/>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144642</xdr:rowOff>
    </xdr:from>
    <xdr:to>
      <xdr:col>55</xdr:col>
      <xdr:colOff>50800</xdr:colOff>
      <xdr:row>98</xdr:row>
      <xdr:rowOff>74792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167519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97165</xdr:rowOff>
    </xdr:from>
    <xdr:to>
      <xdr:col>50</xdr:col>
      <xdr:colOff>165100</xdr:colOff>
      <xdr:row>98</xdr:row>
      <xdr:rowOff>27315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43842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0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141706</xdr:rowOff>
    </xdr:from>
    <xdr:to>
      <xdr:col>46</xdr:col>
      <xdr:colOff>38100</xdr:colOff>
      <xdr:row>98</xdr:row>
      <xdr:rowOff>71856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88383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4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124930</xdr:rowOff>
    </xdr:from>
    <xdr:to>
      <xdr:col>41</xdr:col>
      <xdr:colOff>101600</xdr:colOff>
      <xdr:row>98</xdr:row>
      <xdr:rowOff>55080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71607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3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93797</xdr:rowOff>
    </xdr:from>
    <xdr:to>
      <xdr:col>36</xdr:col>
      <xdr:colOff>165100</xdr:colOff>
      <xdr:row>98</xdr:row>
      <xdr:rowOff>23947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40474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46469</xdr:rowOff>
    </xdr:from>
    <xdr:to>
      <xdr:col>85</xdr:col>
      <xdr:colOff>127000</xdr:colOff>
      <xdr:row>34</xdr:row>
      <xdr:rowOff>53022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75769"/>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53022</xdr:rowOff>
    </xdr:from>
    <xdr:to>
      <xdr:col>81</xdr:col>
      <xdr:colOff>50800</xdr:colOff>
      <xdr:row>34</xdr:row>
      <xdr:rowOff>62852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823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62852</xdr:rowOff>
    </xdr:from>
    <xdr:to>
      <xdr:col>76</xdr:col>
      <xdr:colOff>114300</xdr:colOff>
      <xdr:row>34</xdr:row>
      <xdr:rowOff>146310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892152"/>
          <a:ext cx="8890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160426</xdr:rowOff>
    </xdr:from>
    <xdr:to>
      <xdr:col>71</xdr:col>
      <xdr:colOff>177800</xdr:colOff>
      <xdr:row>34</xdr:row>
      <xdr:rowOff>146310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818276"/>
          <a:ext cx="889000" cy="15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58945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167119</xdr:rowOff>
    </xdr:from>
    <xdr:to>
      <xdr:col>85</xdr:col>
      <xdr:colOff>177800</xdr:colOff>
      <xdr:row>34</xdr:row>
      <xdr:rowOff>97269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18546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2222</xdr:rowOff>
    </xdr:from>
    <xdr:to>
      <xdr:col>81</xdr:col>
      <xdr:colOff>101600</xdr:colOff>
      <xdr:row>34</xdr:row>
      <xdr:rowOff>103822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120349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12052</xdr:rowOff>
    </xdr:from>
    <xdr:to>
      <xdr:col>76</xdr:col>
      <xdr:colOff>165100</xdr:colOff>
      <xdr:row>34</xdr:row>
      <xdr:rowOff>113652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8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130179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6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95510</xdr:rowOff>
    </xdr:from>
    <xdr:to>
      <xdr:col>72</xdr:col>
      <xdr:colOff>38100</xdr:colOff>
      <xdr:row>35</xdr:row>
      <xdr:rowOff>25660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42187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109626</xdr:rowOff>
    </xdr:from>
    <xdr:to>
      <xdr:col>67</xdr:col>
      <xdr:colOff>101600</xdr:colOff>
      <xdr:row>34</xdr:row>
      <xdr:rowOff>39776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7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56303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89268</xdr:rowOff>
    </xdr:from>
    <xdr:to>
      <xdr:col>85</xdr:col>
      <xdr:colOff>127000</xdr:colOff>
      <xdr:row>56</xdr:row>
      <xdr:rowOff>169088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90468"/>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132702</xdr:rowOff>
    </xdr:from>
    <xdr:to>
      <xdr:col>81</xdr:col>
      <xdr:colOff>50800</xdr:colOff>
      <xdr:row>56</xdr:row>
      <xdr:rowOff>169088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3902"/>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99543</xdr:rowOff>
    </xdr:from>
    <xdr:to>
      <xdr:col>76</xdr:col>
      <xdr:colOff>114300</xdr:colOff>
      <xdr:row>56</xdr:row>
      <xdr:rowOff>132702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00743"/>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99543</xdr:rowOff>
    </xdr:from>
    <xdr:to>
      <xdr:col>71</xdr:col>
      <xdr:colOff>177800</xdr:colOff>
      <xdr:row>56</xdr:row>
      <xdr:rowOff>148095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0743"/>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21886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38468</xdr:rowOff>
    </xdr:from>
    <xdr:to>
      <xdr:col>85</xdr:col>
      <xdr:colOff>177800</xdr:colOff>
      <xdr:row>56</xdr:row>
      <xdr:rowOff>140068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61345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118288</xdr:rowOff>
    </xdr:from>
    <xdr:to>
      <xdr:col>81</xdr:col>
      <xdr:colOff>101600</xdr:colOff>
      <xdr:row>57</xdr:row>
      <xdr:rowOff>48438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64965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81902</xdr:rowOff>
    </xdr:from>
    <xdr:to>
      <xdr:col>76</xdr:col>
      <xdr:colOff>165100</xdr:colOff>
      <xdr:row>57</xdr:row>
      <xdr:rowOff>12052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28579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48743</xdr:rowOff>
    </xdr:from>
    <xdr:to>
      <xdr:col>72</xdr:col>
      <xdr:colOff>38100</xdr:colOff>
      <xdr:row>56</xdr:row>
      <xdr:rowOff>150343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166870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97295</xdr:rowOff>
    </xdr:from>
    <xdr:to>
      <xdr:col>67</xdr:col>
      <xdr:colOff>101600</xdr:colOff>
      <xdr:row>57</xdr:row>
      <xdr:rowOff>27445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43972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136500</xdr:rowOff>
    </xdr:from>
    <xdr:to>
      <xdr:col>85</xdr:col>
      <xdr:colOff>127000</xdr:colOff>
      <xdr:row>79</xdr:row>
      <xdr:rowOff>46540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09600"/>
          <a:ext cx="838200" cy="8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46540</xdr:rowOff>
    </xdr:from>
    <xdr:to>
      <xdr:col>81</xdr:col>
      <xdr:colOff>50800</xdr:colOff>
      <xdr:row>79</xdr:row>
      <xdr:rowOff>60038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91090"/>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60038</xdr:rowOff>
    </xdr:from>
    <xdr:to>
      <xdr:col>76</xdr:col>
      <xdr:colOff>114300</xdr:colOff>
      <xdr:row>79</xdr:row>
      <xdr:rowOff>60647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0458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151761</xdr:rowOff>
    </xdr:from>
    <xdr:to>
      <xdr:col>71</xdr:col>
      <xdr:colOff>177800</xdr:colOff>
      <xdr:row>79</xdr:row>
      <xdr:rowOff>60647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24861"/>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89730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85700</xdr:rowOff>
    </xdr:from>
    <xdr:to>
      <xdr:col>85</xdr:col>
      <xdr:colOff>177800</xdr:colOff>
      <xdr:row>79</xdr:row>
      <xdr:rowOff>15850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108577</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167190</xdr:rowOff>
    </xdr:from>
    <xdr:to>
      <xdr:col>81</xdr:col>
      <xdr:colOff>101600</xdr:colOff>
      <xdr:row>79</xdr:row>
      <xdr:rowOff>97340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88467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9238</xdr:rowOff>
    </xdr:from>
    <xdr:to>
      <xdr:col>76</xdr:col>
      <xdr:colOff>165100</xdr:colOff>
      <xdr:row>79</xdr:row>
      <xdr:rowOff>110838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101965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9847</xdr:rowOff>
    </xdr:from>
    <xdr:to>
      <xdr:col>72</xdr:col>
      <xdr:colOff>38100</xdr:colOff>
      <xdr:row>79</xdr:row>
      <xdr:rowOff>111447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102574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100961</xdr:rowOff>
    </xdr:from>
    <xdr:to>
      <xdr:col>67</xdr:col>
      <xdr:colOff>101600</xdr:colOff>
      <xdr:row>79</xdr:row>
      <xdr:rowOff>31111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47638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2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96152</xdr:rowOff>
    </xdr:from>
    <xdr:to>
      <xdr:col>85</xdr:col>
      <xdr:colOff>126364</xdr:colOff>
      <xdr:row>98</xdr:row>
      <xdr:rowOff>25011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6041002"/>
          <a:ext cx="1269" cy="786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28838</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25011</xdr:rowOff>
    </xdr:from>
    <xdr:to>
      <xdr:col>86</xdr:col>
      <xdr:colOff>25400</xdr:colOff>
      <xdr:row>98</xdr:row>
      <xdr:rowOff>25011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2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42829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81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96152</xdr:rowOff>
    </xdr:from>
    <xdr:to>
      <xdr:col>86</xdr:col>
      <xdr:colOff>25400</xdr:colOff>
      <xdr:row>93</xdr:row>
      <xdr:rowOff>96152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04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89052</xdr:rowOff>
    </xdr:from>
    <xdr:to>
      <xdr:col>85</xdr:col>
      <xdr:colOff>127000</xdr:colOff>
      <xdr:row>93</xdr:row>
      <xdr:rowOff>96152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033902"/>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151950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1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2073</xdr:rowOff>
    </xdr:from>
    <xdr:to>
      <xdr:col>85</xdr:col>
      <xdr:colOff>177800</xdr:colOff>
      <xdr:row>97</xdr:row>
      <xdr:rowOff>103673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20599</xdr:rowOff>
    </xdr:from>
    <xdr:to>
      <xdr:col>81</xdr:col>
      <xdr:colOff>50800</xdr:colOff>
      <xdr:row>93</xdr:row>
      <xdr:rowOff>89052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965449"/>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166012</xdr:rowOff>
    </xdr:from>
    <xdr:to>
      <xdr:col>81</xdr:col>
      <xdr:colOff>101600</xdr:colOff>
      <xdr:row>97</xdr:row>
      <xdr:rowOff>96162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87289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126806</xdr:rowOff>
    </xdr:from>
    <xdr:to>
      <xdr:col>76</xdr:col>
      <xdr:colOff>114300</xdr:colOff>
      <xdr:row>93</xdr:row>
      <xdr:rowOff>20599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728756"/>
          <a:ext cx="8890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154811</xdr:rowOff>
    </xdr:from>
    <xdr:to>
      <xdr:col>76</xdr:col>
      <xdr:colOff>165100</xdr:colOff>
      <xdr:row>97</xdr:row>
      <xdr:rowOff>84961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126806</xdr:rowOff>
    </xdr:from>
    <xdr:to>
      <xdr:col>71</xdr:col>
      <xdr:colOff>177800</xdr:colOff>
      <xdr:row>92</xdr:row>
      <xdr:rowOff>9933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728756"/>
          <a:ext cx="8890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xdr:rowOff>
    </xdr:from>
    <xdr:to>
      <xdr:col>72</xdr:col>
      <xdr:colOff>38100</xdr:colOff>
      <xdr:row>97</xdr:row>
      <xdr:rowOff>102727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93854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45352</xdr:rowOff>
    </xdr:from>
    <xdr:to>
      <xdr:col>85</xdr:col>
      <xdr:colOff>177800</xdr:colOff>
      <xdr:row>93</xdr:row>
      <xdr:rowOff>146952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169829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4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38252</xdr:rowOff>
    </xdr:from>
    <xdr:to>
      <xdr:col>81</xdr:col>
      <xdr:colOff>101600</xdr:colOff>
      <xdr:row>93</xdr:row>
      <xdr:rowOff>139852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9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156379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75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141249</xdr:rowOff>
    </xdr:from>
    <xdr:to>
      <xdr:col>76</xdr:col>
      <xdr:colOff>165100</xdr:colOff>
      <xdr:row>93</xdr:row>
      <xdr:rowOff>71399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9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87926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6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76006</xdr:rowOff>
    </xdr:from>
    <xdr:to>
      <xdr:col>72</xdr:col>
      <xdr:colOff>38100</xdr:colOff>
      <xdr:row>92</xdr:row>
      <xdr:rowOff>6156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6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22683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4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130583</xdr:rowOff>
    </xdr:from>
    <xdr:to>
      <xdr:col>67</xdr:col>
      <xdr:colOff>101600</xdr:colOff>
      <xdr:row>92</xdr:row>
      <xdr:rowOff>60733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77260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5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係る住民一人あたりのコストが平均を大きく上回っている要因は、ごみ・し尿処理及び消防業務を町単独で行っているためである。ごみ処理業務については今後、近隣市町村との広域化を計画しているが、建設負担金等により経費は継続してかかるため、すぐには削減されないと思われる。その他、公債費において類似団体平均を大幅に超える数値となっている。減少傾向ではあるが、、広大な面積に集落が点在する当町では除排雪経費やインフラ整備・管理費等により今後も多額の経費がかかると推測される。全ての項目について、一人当たりの財政支出が人口密度や高齢化率等との相関が高いため、当町においては地理的条件や厳しい気候条件に加えて、急激な人口減少が要因となり人口１人当たりの決算額の増加を生み出している。 今後は町債の新規発行の制限等による公債費の抑制、遊休施設の有効活用等による普通建設事業費の削減により、数値の健全化を図る。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前年度と比較し、財政調整基金残高は４</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４８ポイント、実質単年度収支は６．５７ポイント改善した。これは、少雪による除排雪経費の減額及び大きな災害がなかったことから、財政調整基金を積み立てしたことによるものである。</a:t>
          </a:r>
        </a:p>
        <a:p>
          <a:r>
            <a:rPr kumimoji="1" lang="ja-JP" altLang="en-US" sz="1300">
              <a:latin typeface="ＭＳ ゴシック" pitchFamily="49" charset="-128"/>
              <a:ea typeface="ＭＳ ゴシック" pitchFamily="49" charset="-128"/>
            </a:rPr>
            <a:t>　当町の財政運営は自主財源に乏しく、依存財源である普通交付税の増減に大きく左右され、合併算定替終了の影響が懸念されることから、今後も引き続き税の徴収率向上など自主財源の確保に努めるとともに、歳出の徹底した見直し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事業を含む全会計で赤字はないため連結実質赤字比率はない。しかしながら、特別会計に対する一般会計からの基準外繰出金は増加傾向にあり、大きな財政負担となることが見込まれる。上下水道事業における基本料金の統一による収入の確保と歳出削減による繰出金の抑制を図り、財政の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合併特例債の償還ピークが終了したことによる元利償還金の減額により、分子が減額となった。</a:t>
          </a:r>
        </a:p>
        <a:p>
          <a:r>
            <a:rPr kumimoji="1" lang="ja-JP" altLang="en-US" sz="1400">
              <a:latin typeface="ＭＳ ゴシック" pitchFamily="49" charset="-128"/>
              <a:ea typeface="ＭＳ ゴシック" pitchFamily="49" charset="-128"/>
            </a:rPr>
            <a:t>　今後も町債の新規発行の抑制、特に普通交付税措置のない地方債は発行しないこと等、徹底した地方債管理に努める。また上下水道事業における基本料金の統一による収入確保及び歳出削減等により、実質公債費比率の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当町では、満期一括償還地方債の償還の財源として積み立てた減債基金はない。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将来負担額を構成する「地方債の現在高」「公営企業債等繰入見込額」は、大規模事業の償還終了に伴い減額し、充当可能基金及び基準財政需要額算入見込額の増額により、分子総額は減額となった。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開始された普通交付税の合併算定替え分の縮減も数値に大きく影響するため、計画的な繰上償還や新規起債発行の抑制とともに、充当可能基金の積み増しを図るなど、将来負担が軽減され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合併後、財政調整基金への積み増しを行ってきたことにより平成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年度以降は適正水準を超えた額を確保している。平成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年度は少雪による除排雪経費の減額及び大きな災害もなかったことから、財政調整基金を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千円取り崩したものの、基金全体では増額となった。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合併振興基金、過疎地域自立促進基金の計画的な充当、財政調整基金、減債基金への積立等、基金の適正管理に努め、今後の財源不足に備える。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合併振興基金：地域における住民の連帯の強化及び均衡ある地域振興に資するために必要な経費に充てることを目的とする。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過疎地域自立促進基金：町民が将来にわたり安全に安心して暮らすことのできる地域社会の実現を図るために必要な事業の経費に充てることを目的とす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町有施設建設準備基金：総合会館及びその他町有施設建設の資金に充てることを目的とする。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地域福祉基金：高齢化社会に対応した保健福祉活動の推進をはかるために必要な経費に充てることを目的とする。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災害救助基金：災害見舞金等に要する経費に充てることを目的とする。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過疎地域自立促進基金：過疎対策事業借入額を基金へ積み増したことによるもの。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合併振興基金：公共施設の維持修繕費や障害児特別支援学校通学支援事業等に要する経費のため取り崩した。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合併振興基金、過疎地域自立基金を計画的に事業へ充当を行う。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年度は少雪による除排雪経費の減額及び大きな災害もなかったことから、財政調整基金を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特例期間終了や人口減による税収等の減が今後加速すると考えられる。人口減に対し、管理しなければならない町の面積は変化しないため、水道、下水道等インフラ管理や除排雪経費等はすぐには縮小しないことから大幅な財源不足が見込まれる。また、近年頻発する大規模な災害に備えため、計画的に基金へ積み増しするなど、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地方債償還の財源として計画的な執行に努める。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広大な面積に公共施設が点在している状況において施設の除却や統廃合が進んでおらず、遊休施設の有効活用が図られていないことから、有形固定資産減価償却率は類似団体と比較し高い率となっている。公共施設等総合管理計画の個別計画については、令和２年度までに策定を予定しており、今後は計画に基づき適正な施設管理を推進する必要があ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4619444"/>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09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0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439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461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028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129449</xdr:rowOff>
    </xdr:from>
    <xdr:to>
      <xdr:col>23</xdr:col>
      <xdr:colOff>136525</xdr:colOff>
      <xdr:row>27</xdr:row>
      <xdr:rowOff>59599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45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63970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5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13517</xdr:rowOff>
    </xdr:from>
    <xdr:to>
      <xdr:col>19</xdr:col>
      <xdr:colOff>187325</xdr:colOff>
      <xdr:row>27</xdr:row>
      <xdr:rowOff>115117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46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8799</xdr:rowOff>
    </xdr:from>
    <xdr:to>
      <xdr:col>23</xdr:col>
      <xdr:colOff>85725</xdr:colOff>
      <xdr:row>27</xdr:row>
      <xdr:rowOff>64317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4637949"/>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50528</xdr:rowOff>
    </xdr:from>
    <xdr:to>
      <xdr:col>15</xdr:col>
      <xdr:colOff>187325</xdr:colOff>
      <xdr:row>27</xdr:row>
      <xdr:rowOff>152128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4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64317</xdr:rowOff>
    </xdr:from>
    <xdr:to>
      <xdr:col>19</xdr:col>
      <xdr:colOff>136525</xdr:colOff>
      <xdr:row>27</xdr:row>
      <xdr:rowOff>101328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469346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87539</xdr:rowOff>
    </xdr:from>
    <xdr:to>
      <xdr:col>11</xdr:col>
      <xdr:colOff>187325</xdr:colOff>
      <xdr:row>28</xdr:row>
      <xdr:rowOff>17689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4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101328</xdr:rowOff>
    </xdr:from>
    <xdr:to>
      <xdr:col>15</xdr:col>
      <xdr:colOff>136525</xdr:colOff>
      <xdr:row>27</xdr:row>
      <xdr:rowOff>138339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473047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131644</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441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168655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4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34216</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449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前年との比較では、将来負担比率が改善したため債務償還比率も改善してはいるが、類似団体と比較すると高い比率となっている。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簡易水道事業及び下水道事業への繰出金が多額なことが大きく影響していることから、施設の統合等による維持管理費の削減、料金改定による収入の増加等と図り、普通会計の負担を減らし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754210"/>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45294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75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28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3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28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155843</xdr:rowOff>
    </xdr:from>
    <xdr:to>
      <xdr:col>76</xdr:col>
      <xdr:colOff>73025</xdr:colOff>
      <xdr:row>30</xdr:row>
      <xdr:rowOff>85993</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1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7270</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497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76440</xdr:rowOff>
    </xdr:from>
    <xdr:to>
      <xdr:col>72</xdr:col>
      <xdr:colOff>123825</xdr:colOff>
      <xdr:row>30</xdr:row>
      <xdr:rowOff>6590</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0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127240</xdr:rowOff>
    </xdr:from>
    <xdr:to>
      <xdr:col>76</xdr:col>
      <xdr:colOff>22225</xdr:colOff>
      <xdr:row>30</xdr:row>
      <xdr:rowOff>35193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099290"/>
          <a:ext cx="711200" cy="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3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23117</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48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40005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493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72390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5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108585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587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77940</xdr:rowOff>
    </xdr:from>
    <xdr:to>
      <xdr:col>55</xdr:col>
      <xdr:colOff>50800</xdr:colOff>
      <xdr:row>33</xdr:row>
      <xdr:rowOff>8090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55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30967</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551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104096</xdr:rowOff>
    </xdr:from>
    <xdr:to>
      <xdr:col>50</xdr:col>
      <xdr:colOff>165100</xdr:colOff>
      <xdr:row>33</xdr:row>
      <xdr:rowOff>34246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5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128740</xdr:rowOff>
    </xdr:from>
    <xdr:to>
      <xdr:col>55</xdr:col>
      <xdr:colOff>0</xdr:colOff>
      <xdr:row>32</xdr:row>
      <xdr:rowOff>154896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5615140"/>
          <a:ext cx="8382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132671</xdr:rowOff>
    </xdr:from>
    <xdr:to>
      <xdr:col>46</xdr:col>
      <xdr:colOff>38100</xdr:colOff>
      <xdr:row>35</xdr:row>
      <xdr:rowOff>62821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59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154896</xdr:rowOff>
    </xdr:from>
    <xdr:to>
      <xdr:col>50</xdr:col>
      <xdr:colOff>114300</xdr:colOff>
      <xdr:row>35</xdr:row>
      <xdr:rowOff>12021</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5641296"/>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162274</xdr:rowOff>
    </xdr:from>
    <xdr:to>
      <xdr:col>41</xdr:col>
      <xdr:colOff>101600</xdr:colOff>
      <xdr:row>35</xdr:row>
      <xdr:rowOff>92424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5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12021</xdr:rowOff>
    </xdr:from>
    <xdr:to>
      <xdr:col>45</xdr:col>
      <xdr:colOff>177800</xdr:colOff>
      <xdr:row>35</xdr:row>
      <xdr:rowOff>41624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012771"/>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50773</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5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79348</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57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108951</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57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16328</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3797300" y="102935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32657</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84909</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31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48458</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126836</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97230</xdr:rowOff>
    </xdr:from>
    <xdr:to>
      <xdr:col>55</xdr:col>
      <xdr:colOff>50800</xdr:colOff>
      <xdr:row>57</xdr:row>
      <xdr:rowOff>27380</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50257</xdr:rowOff>
    </xdr:from>
    <xdr:ext cx="690189"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9651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139140</xdr:rowOff>
    </xdr:from>
    <xdr:to>
      <xdr:col>50</xdr:col>
      <xdr:colOff>165100</xdr:colOff>
      <xdr:row>57</xdr:row>
      <xdr:rowOff>69290</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97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148030</xdr:rowOff>
    </xdr:from>
    <xdr:to>
      <xdr:col>55</xdr:col>
      <xdr:colOff>0</xdr:colOff>
      <xdr:row>57</xdr:row>
      <xdr:rowOff>18490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639300" y="9749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1961</xdr:rowOff>
    </xdr:from>
    <xdr:to>
      <xdr:col>46</xdr:col>
      <xdr:colOff>38100</xdr:colOff>
      <xdr:row>57</xdr:row>
      <xdr:rowOff>103561</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97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18490</xdr:rowOff>
    </xdr:from>
    <xdr:to>
      <xdr:col>50</xdr:col>
      <xdr:colOff>114300</xdr:colOff>
      <xdr:row>57</xdr:row>
      <xdr:rowOff>52761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9791140"/>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152385</xdr:rowOff>
    </xdr:from>
    <xdr:to>
      <xdr:col>41</xdr:col>
      <xdr:colOff>101600</xdr:colOff>
      <xdr:row>60</xdr:row>
      <xdr:rowOff>82535</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7810500" y="1026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52761</xdr:rowOff>
    </xdr:from>
    <xdr:to>
      <xdr:col>45</xdr:col>
      <xdr:colOff>177800</xdr:colOff>
      <xdr:row>60</xdr:row>
      <xdr:rowOff>31735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7861300" y="9825411"/>
          <a:ext cx="889000" cy="49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85817</xdr:rowOff>
    </xdr:from>
    <xdr:ext cx="690189"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281505" y="951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120088</xdr:rowOff>
    </xdr:from>
    <xdr:ext cx="690189"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05205" y="954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99062</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04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E00-00000C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00000000-0008-0000-0E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E00-000010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E00-00001B010000}"/>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80011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3797300" y="139465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82</xdr:row>
      <xdr:rowOff>5714</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908300" y="139674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11430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2019300" y="14064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E00-000025010000}"/>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E00-000026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E00-000027010000}"/>
            </a:ext>
          </a:extLst>
        </xdr:cNvPr>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0000000-0008-0000-0E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00000000-0008-0000-0E00-000040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00000000-0008-0000-0E00-000042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a:extLst>
            <a:ext uri="{FF2B5EF4-FFF2-40B4-BE49-F238E27FC236}">
              <a16:creationId xmlns:a16="http://schemas.microsoft.com/office/drawing/2014/main" id="{00000000-0008-0000-0E00-000044010000}"/>
            </a:ext>
          </a:extLst>
        </xdr:cNvPr>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xdr:rowOff>
    </xdr:from>
    <xdr:to>
      <xdr:col>55</xdr:col>
      <xdr:colOff>50800</xdr:colOff>
      <xdr:row>84</xdr:row>
      <xdr:rowOff>115951</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04267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37228</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E00-00004F010000}"/>
            </a:ext>
          </a:extLst>
        </xdr:cNvPr>
        <xdr:cNvSpPr txBox="1"/>
      </xdr:nvSpPr>
      <xdr:spPr>
        <a:xfrm>
          <a:off x="10515600" y="142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149988</xdr:rowOff>
    </xdr:from>
    <xdr:to>
      <xdr:col>50</xdr:col>
      <xdr:colOff>165100</xdr:colOff>
      <xdr:row>84</xdr:row>
      <xdr:rowOff>80138</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9588500" y="143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29338</xdr:rowOff>
    </xdr:from>
    <xdr:to>
      <xdr:col>55</xdr:col>
      <xdr:colOff>0</xdr:colOff>
      <xdr:row>84</xdr:row>
      <xdr:rowOff>65151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9639300" y="14431138"/>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161798</xdr:rowOff>
    </xdr:from>
    <xdr:to>
      <xdr:col>46</xdr:col>
      <xdr:colOff>38100</xdr:colOff>
      <xdr:row>84</xdr:row>
      <xdr:rowOff>91948</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8699500" y="14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29338</xdr:rowOff>
    </xdr:from>
    <xdr:to>
      <xdr:col>50</xdr:col>
      <xdr:colOff>114300</xdr:colOff>
      <xdr:row>84</xdr:row>
      <xdr:rowOff>41148</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8750300" y="1443113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2539</xdr:rowOff>
    </xdr:from>
    <xdr:to>
      <xdr:col>41</xdr:col>
      <xdr:colOff>101600</xdr:colOff>
      <xdr:row>84</xdr:row>
      <xdr:rowOff>104139</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781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41148</xdr:rowOff>
    </xdr:from>
    <xdr:to>
      <xdr:col>45</xdr:col>
      <xdr:colOff>177800</xdr:colOff>
      <xdr:row>84</xdr:row>
      <xdr:rowOff>53339</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7861300" y="14442948"/>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a:extLst>
            <a:ext uri="{FF2B5EF4-FFF2-40B4-BE49-F238E27FC236}">
              <a16:creationId xmlns:a16="http://schemas.microsoft.com/office/drawing/2014/main" id="{00000000-0008-0000-0E00-000056010000}"/>
            </a:ext>
          </a:extLst>
        </xdr:cNvPr>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a:extLst>
            <a:ext uri="{FF2B5EF4-FFF2-40B4-BE49-F238E27FC236}">
              <a16:creationId xmlns:a16="http://schemas.microsoft.com/office/drawing/2014/main" id="{00000000-0008-0000-0E00-000057010000}"/>
            </a:ext>
          </a:extLst>
        </xdr:cNvPr>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a:extLst>
            <a:ext uri="{FF2B5EF4-FFF2-40B4-BE49-F238E27FC236}">
              <a16:creationId xmlns:a16="http://schemas.microsoft.com/office/drawing/2014/main" id="{00000000-0008-0000-0E00-000058010000}"/>
            </a:ext>
          </a:extLst>
        </xdr:cNvPr>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96665</xdr:rowOff>
    </xdr:from>
    <xdr:ext cx="469744" cy="259045"/>
    <xdr:sp macro="" textlink="">
      <xdr:nvSpPr>
        <xdr:cNvPr id="345" name="n_1mainValue【公営住宅】&#10;一人当たり面積">
          <a:extLst>
            <a:ext uri="{FF2B5EF4-FFF2-40B4-BE49-F238E27FC236}">
              <a16:creationId xmlns:a16="http://schemas.microsoft.com/office/drawing/2014/main" id="{00000000-0008-0000-0E00-000059010000}"/>
            </a:ext>
          </a:extLst>
        </xdr:cNvPr>
        <xdr:cNvSpPr txBox="1"/>
      </xdr:nvSpPr>
      <xdr:spPr>
        <a:xfrm>
          <a:off x="9391727" y="14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108475</xdr:rowOff>
    </xdr:from>
    <xdr:ext cx="469744" cy="259045"/>
    <xdr:sp macro="" textlink="">
      <xdr:nvSpPr>
        <xdr:cNvPr id="346" name="n_2mainValue【公営住宅】&#10;一人当たり面積">
          <a:extLst>
            <a:ext uri="{FF2B5EF4-FFF2-40B4-BE49-F238E27FC236}">
              <a16:creationId xmlns:a16="http://schemas.microsoft.com/office/drawing/2014/main" id="{00000000-0008-0000-0E00-00005A010000}"/>
            </a:ext>
          </a:extLst>
        </xdr:cNvPr>
        <xdr:cNvSpPr txBox="1"/>
      </xdr:nvSpPr>
      <xdr:spPr>
        <a:xfrm>
          <a:off x="8515427"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120666</xdr:rowOff>
    </xdr:from>
    <xdr:ext cx="469744" cy="259045"/>
    <xdr:sp macro="" textlink="">
      <xdr:nvSpPr>
        <xdr:cNvPr id="347" name="n_3mainValue【公営住宅】&#10;一人当たり面積">
          <a:extLst>
            <a:ext uri="{FF2B5EF4-FFF2-40B4-BE49-F238E27FC236}">
              <a16:creationId xmlns:a16="http://schemas.microsoft.com/office/drawing/2014/main" id="{00000000-0008-0000-0E00-00005B010000}"/>
            </a:ext>
          </a:extLst>
        </xdr:cNvPr>
        <xdr:cNvSpPr txBox="1"/>
      </xdr:nvSpPr>
      <xdr:spPr>
        <a:xfrm>
          <a:off x="7626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00000000-0008-0000-0E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0000000-0008-0000-0E00-000095010000}"/>
            </a:ext>
          </a:extLst>
        </xdr:cNvPr>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36</xdr:row>
      <xdr:rowOff>59872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5481300" y="612430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37</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4592300" y="6232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3703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0000000-0008-0000-0E00-0000B8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000000-0008-0000-0E00-0000BA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0000000-0008-0000-0E00-0000BC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000000-0008-0000-0E00-0000C7010000}"/>
            </a:ext>
          </a:extLst>
        </xdr:cNvPr>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73406</xdr:rowOff>
    </xdr:from>
    <xdr:to>
      <xdr:col>112</xdr:col>
      <xdr:colOff>38100</xdr:colOff>
      <xdr:row>37</xdr:row>
      <xdr:rowOff>3556</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1272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36</xdr:row>
      <xdr:rowOff>124206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1323300" y="62666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96266</xdr:rowOff>
    </xdr:from>
    <xdr:to>
      <xdr:col>107</xdr:col>
      <xdr:colOff>101600</xdr:colOff>
      <xdr:row>37</xdr:row>
      <xdr:rowOff>26416</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0383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124206</xdr:rowOff>
    </xdr:from>
    <xdr:to>
      <xdr:col>111</xdr:col>
      <xdr:colOff>177800</xdr:colOff>
      <xdr:row>36</xdr:row>
      <xdr:rowOff>147066</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20434300" y="6296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147066</xdr:rowOff>
    </xdr:from>
    <xdr:to>
      <xdr:col>107</xdr:col>
      <xdr:colOff>50800</xdr:colOff>
      <xdr:row>37</xdr:row>
      <xdr:rowOff>762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9545300" y="63192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20083</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42943</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156573</xdr:rowOff>
    </xdr:from>
    <xdr:to>
      <xdr:col>81</xdr:col>
      <xdr:colOff>101600</xdr:colOff>
      <xdr:row>57</xdr:row>
      <xdr:rowOff>86723</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35923</xdr:rowOff>
    </xdr:from>
    <xdr:to>
      <xdr:col>85</xdr:col>
      <xdr:colOff>127000</xdr:colOff>
      <xdr:row>57</xdr:row>
      <xdr:rowOff>63681</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5481300" y="98085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56969</xdr:rowOff>
    </xdr:from>
    <xdr:to>
      <xdr:col>76</xdr:col>
      <xdr:colOff>165100</xdr:colOff>
      <xdr:row>57</xdr:row>
      <xdr:rowOff>158569</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35923</xdr:rowOff>
    </xdr:from>
    <xdr:to>
      <xdr:col>81</xdr:col>
      <xdr:colOff>50800</xdr:colOff>
      <xdr:row>57</xdr:row>
      <xdr:rowOff>107769</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98085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107769</xdr:rowOff>
    </xdr:from>
    <xdr:to>
      <xdr:col>76</xdr:col>
      <xdr:colOff>114300</xdr:colOff>
      <xdr:row>57</xdr:row>
      <xdr:rowOff>115933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98804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103250</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3646</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00000000-0008-0000-0E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id="{00000000-0008-0000-0E00-000023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id="{00000000-0008-0000-0E00-000025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a:extLst>
            <a:ext uri="{FF2B5EF4-FFF2-40B4-BE49-F238E27FC236}">
              <a16:creationId xmlns:a16="http://schemas.microsoft.com/office/drawing/2014/main" id="{00000000-0008-0000-0E00-000027020000}"/>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167513</xdr:rowOff>
    </xdr:from>
    <xdr:to>
      <xdr:col>116</xdr:col>
      <xdr:colOff>114300</xdr:colOff>
      <xdr:row>59</xdr:row>
      <xdr:rowOff>97663</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2110700" y="101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18940</xdr:rowOff>
    </xdr:from>
    <xdr:ext cx="469744" cy="259045"/>
    <xdr:sp macro="" textlink="">
      <xdr:nvSpPr>
        <xdr:cNvPr id="562" name="【学校施設】&#10;一人当たり面積該当値テキスト">
          <a:extLst>
            <a:ext uri="{FF2B5EF4-FFF2-40B4-BE49-F238E27FC236}">
              <a16:creationId xmlns:a16="http://schemas.microsoft.com/office/drawing/2014/main" id="{00000000-0008-0000-0E00-000032020000}"/>
            </a:ext>
          </a:extLst>
        </xdr:cNvPr>
        <xdr:cNvSpPr txBox="1"/>
      </xdr:nvSpPr>
      <xdr:spPr>
        <a:xfrm>
          <a:off x="22199600" y="99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77978</xdr:rowOff>
    </xdr:from>
    <xdr:to>
      <xdr:col>112</xdr:col>
      <xdr:colOff>38100</xdr:colOff>
      <xdr:row>60</xdr:row>
      <xdr:rowOff>8128</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1272500" y="101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46863</xdr:rowOff>
    </xdr:from>
    <xdr:to>
      <xdr:col>116</xdr:col>
      <xdr:colOff>63500</xdr:colOff>
      <xdr:row>59</xdr:row>
      <xdr:rowOff>128778</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1323300" y="10162413"/>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110363</xdr:rowOff>
    </xdr:from>
    <xdr:to>
      <xdr:col>107</xdr:col>
      <xdr:colOff>101600</xdr:colOff>
      <xdr:row>60</xdr:row>
      <xdr:rowOff>40513</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0383500" y="102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128778</xdr:rowOff>
    </xdr:from>
    <xdr:to>
      <xdr:col>111</xdr:col>
      <xdr:colOff>177800</xdr:colOff>
      <xdr:row>59</xdr:row>
      <xdr:rowOff>161163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0434300" y="10244328"/>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53594</xdr:rowOff>
    </xdr:from>
    <xdr:to>
      <xdr:col>102</xdr:col>
      <xdr:colOff>165100</xdr:colOff>
      <xdr:row>59</xdr:row>
      <xdr:rowOff>155194</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9494500" y="101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104394</xdr:rowOff>
    </xdr:from>
    <xdr:to>
      <xdr:col>107</xdr:col>
      <xdr:colOff>50800</xdr:colOff>
      <xdr:row>59</xdr:row>
      <xdr:rowOff>161163</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9545300" y="10219944"/>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a:extLst>
            <a:ext uri="{FF2B5EF4-FFF2-40B4-BE49-F238E27FC236}">
              <a16:creationId xmlns:a16="http://schemas.microsoft.com/office/drawing/2014/main" id="{00000000-0008-0000-0E00-000039020000}"/>
            </a:ext>
          </a:extLst>
        </xdr:cNvPr>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a:extLst>
            <a:ext uri="{FF2B5EF4-FFF2-40B4-BE49-F238E27FC236}">
              <a16:creationId xmlns:a16="http://schemas.microsoft.com/office/drawing/2014/main" id="{00000000-0008-0000-0E00-00003A020000}"/>
            </a:ext>
          </a:extLst>
        </xdr:cNvPr>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a:extLst>
            <a:ext uri="{FF2B5EF4-FFF2-40B4-BE49-F238E27FC236}">
              <a16:creationId xmlns:a16="http://schemas.microsoft.com/office/drawing/2014/main" id="{00000000-0008-0000-0E00-00003B020000}"/>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24655</xdr:rowOff>
    </xdr:from>
    <xdr:ext cx="469744" cy="259045"/>
    <xdr:sp macro="" textlink="">
      <xdr:nvSpPr>
        <xdr:cNvPr id="572" name="n_1mainValue【学校施設】&#10;一人当たり面積">
          <a:extLst>
            <a:ext uri="{FF2B5EF4-FFF2-40B4-BE49-F238E27FC236}">
              <a16:creationId xmlns:a16="http://schemas.microsoft.com/office/drawing/2014/main" id="{00000000-0008-0000-0E00-00003C020000}"/>
            </a:ext>
          </a:extLst>
        </xdr:cNvPr>
        <xdr:cNvSpPr txBox="1"/>
      </xdr:nvSpPr>
      <xdr:spPr>
        <a:xfrm>
          <a:off x="21075727"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57040</xdr:rowOff>
    </xdr:from>
    <xdr:ext cx="469744" cy="259045"/>
    <xdr:sp macro="" textlink="">
      <xdr:nvSpPr>
        <xdr:cNvPr id="573" name="n_2mainValue【学校施設】&#10;一人当たり面積">
          <a:extLst>
            <a:ext uri="{FF2B5EF4-FFF2-40B4-BE49-F238E27FC236}">
              <a16:creationId xmlns:a16="http://schemas.microsoft.com/office/drawing/2014/main" id="{00000000-0008-0000-0E00-00003D020000}"/>
            </a:ext>
          </a:extLst>
        </xdr:cNvPr>
        <xdr:cNvSpPr txBox="1"/>
      </xdr:nvSpPr>
      <xdr:spPr>
        <a:xfrm>
          <a:off x="20199427" y="100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271</xdr:rowOff>
    </xdr:from>
    <xdr:ext cx="469744" cy="259045"/>
    <xdr:sp macro="" textlink="">
      <xdr:nvSpPr>
        <xdr:cNvPr id="574" name="n_3mainValue【学校施設】&#10;一人当たり面積">
          <a:extLst>
            <a:ext uri="{FF2B5EF4-FFF2-40B4-BE49-F238E27FC236}">
              <a16:creationId xmlns:a16="http://schemas.microsoft.com/office/drawing/2014/main" id="{00000000-0008-0000-0E00-00003E020000}"/>
            </a:ext>
          </a:extLst>
        </xdr:cNvPr>
        <xdr:cNvSpPr txBox="1"/>
      </xdr:nvSpPr>
      <xdr:spPr>
        <a:xfrm>
          <a:off x="1931042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133169</xdr:rowOff>
    </xdr:from>
    <xdr:to>
      <xdr:col>85</xdr:col>
      <xdr:colOff>177800</xdr:colOff>
      <xdr:row>101</xdr:row>
      <xdr:rowOff>63319</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62687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156046</xdr:rowOff>
    </xdr:from>
    <xdr:ext cx="405111" cy="259045"/>
    <xdr:sp macro="" textlink="">
      <xdr:nvSpPr>
        <xdr:cNvPr id="632" name="【公民館】&#10;有形固定資産減価償却率該当値テキスト">
          <a:extLst>
            <a:ext uri="{FF2B5EF4-FFF2-40B4-BE49-F238E27FC236}">
              <a16:creationId xmlns:a16="http://schemas.microsoft.com/office/drawing/2014/main" id="{00000000-0008-0000-0E00-000078020000}"/>
            </a:ext>
          </a:extLst>
        </xdr:cNvPr>
        <xdr:cNvSpPr txBox="1"/>
      </xdr:nvSpPr>
      <xdr:spPr>
        <a:xfrm>
          <a:off x="16357600" y="1712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110308</xdr:rowOff>
    </xdr:from>
    <xdr:to>
      <xdr:col>81</xdr:col>
      <xdr:colOff>101600</xdr:colOff>
      <xdr:row>101</xdr:row>
      <xdr:rowOff>40458</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161108</xdr:rowOff>
    </xdr:from>
    <xdr:to>
      <xdr:col>85</xdr:col>
      <xdr:colOff>127000</xdr:colOff>
      <xdr:row>101</xdr:row>
      <xdr:rowOff>12519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5481300" y="173061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4541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161108</xdr:rowOff>
    </xdr:from>
    <xdr:to>
      <xdr:col>81</xdr:col>
      <xdr:colOff>50800</xdr:colOff>
      <xdr:row>101</xdr:row>
      <xdr:rowOff>37012</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4592300" y="1730610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3652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50074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3703300" y="173534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56985</xdr:rowOff>
    </xdr:from>
    <xdr:ext cx="405111" cy="259045"/>
    <xdr:sp macro="" textlink="">
      <xdr:nvSpPr>
        <xdr:cNvPr id="642" name="n_1mainValue【公民館】&#10;有形固定資産減価償却率">
          <a:extLst>
            <a:ext uri="{FF2B5EF4-FFF2-40B4-BE49-F238E27FC236}">
              <a16:creationId xmlns:a16="http://schemas.microsoft.com/office/drawing/2014/main" id="{00000000-0008-0000-0E00-000082020000}"/>
            </a:ext>
          </a:extLst>
        </xdr:cNvPr>
        <xdr:cNvSpPr txBox="1"/>
      </xdr:nvSpPr>
      <xdr:spPr>
        <a:xfrm>
          <a:off x="15266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643" name="n_2mainValue【公民館】&#10;有形固定資産減価償却率">
          <a:extLst>
            <a:ext uri="{FF2B5EF4-FFF2-40B4-BE49-F238E27FC236}">
              <a16:creationId xmlns:a16="http://schemas.microsoft.com/office/drawing/2014/main" id="{00000000-0008-0000-0E00-000083020000}"/>
            </a:ext>
          </a:extLst>
        </xdr:cNvPr>
        <xdr:cNvSpPr txBox="1"/>
      </xdr:nvSpPr>
      <xdr:spPr>
        <a:xfrm>
          <a:off x="14389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644" name="n_3mainValue【公民館】&#10;有形固定資産減価償却率">
          <a:extLst>
            <a:ext uri="{FF2B5EF4-FFF2-40B4-BE49-F238E27FC236}">
              <a16:creationId xmlns:a16="http://schemas.microsoft.com/office/drawing/2014/main" id="{00000000-0008-0000-0E00-000084020000}"/>
            </a:ext>
          </a:extLst>
        </xdr:cNvPr>
        <xdr:cNvSpPr txBox="1"/>
      </xdr:nvSpPr>
      <xdr:spPr>
        <a:xfrm>
          <a:off x="13500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00000000-0008-0000-0E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a16="http://schemas.microsoft.com/office/drawing/2014/main" id="{00000000-0008-0000-0E00-00009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a16="http://schemas.microsoft.com/office/drawing/2014/main" id="{00000000-0008-0000-0E00-0000A1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75" name="【公民館】&#10;一人当たり面積平均値テキスト">
          <a:extLst>
            <a:ext uri="{FF2B5EF4-FFF2-40B4-BE49-F238E27FC236}">
              <a16:creationId xmlns:a16="http://schemas.microsoft.com/office/drawing/2014/main" id="{00000000-0008-0000-0E00-0000A3020000}"/>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105411</xdr:rowOff>
    </xdr:from>
    <xdr:to>
      <xdr:col>116</xdr:col>
      <xdr:colOff>114300</xdr:colOff>
      <xdr:row>102</xdr:row>
      <xdr:rowOff>35561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128288</xdr:rowOff>
    </xdr:from>
    <xdr:ext cx="469744" cy="259045"/>
    <xdr:sp macro="" textlink="">
      <xdr:nvSpPr>
        <xdr:cNvPr id="686" name="【公民館】&#10;一人当たり面積該当値テキスト">
          <a:extLst>
            <a:ext uri="{FF2B5EF4-FFF2-40B4-BE49-F238E27FC236}">
              <a16:creationId xmlns:a16="http://schemas.microsoft.com/office/drawing/2014/main" id="{00000000-0008-0000-0E00-0000AE020000}"/>
            </a:ext>
          </a:extLst>
        </xdr:cNvPr>
        <xdr:cNvSpPr txBox="1"/>
      </xdr:nvSpPr>
      <xdr:spPr>
        <a:xfrm>
          <a:off x="22199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146231</xdr:rowOff>
    </xdr:from>
    <xdr:to>
      <xdr:col>112</xdr:col>
      <xdr:colOff>38100</xdr:colOff>
      <xdr:row>102</xdr:row>
      <xdr:rowOff>76381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156211</xdr:rowOff>
    </xdr:from>
    <xdr:to>
      <xdr:col>116</xdr:col>
      <xdr:colOff>63500</xdr:colOff>
      <xdr:row>102</xdr:row>
      <xdr:rowOff>25581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1323300" y="174726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xdr:rowOff>
    </xdr:from>
    <xdr:to>
      <xdr:col>107</xdr:col>
      <xdr:colOff>101600</xdr:colOff>
      <xdr:row>102</xdr:row>
      <xdr:rowOff>110671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25581</xdr:rowOff>
    </xdr:from>
    <xdr:to>
      <xdr:col>111</xdr:col>
      <xdr:colOff>177800</xdr:colOff>
      <xdr:row>102</xdr:row>
      <xdr:rowOff>59871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0434300" y="175134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120106</xdr:rowOff>
    </xdr:from>
    <xdr:to>
      <xdr:col>102</xdr:col>
      <xdr:colOff>165100</xdr:colOff>
      <xdr:row>102</xdr:row>
      <xdr:rowOff>50256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170906</xdr:rowOff>
    </xdr:from>
    <xdr:to>
      <xdr:col>107</xdr:col>
      <xdr:colOff>50800</xdr:colOff>
      <xdr:row>102</xdr:row>
      <xdr:rowOff>59871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9545300" y="174873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693" name="n_1aveValue【公民館】&#10;一人当たり面積">
          <a:extLst>
            <a:ext uri="{FF2B5EF4-FFF2-40B4-BE49-F238E27FC236}">
              <a16:creationId xmlns:a16="http://schemas.microsoft.com/office/drawing/2014/main" id="{00000000-0008-0000-0E00-0000B5020000}"/>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94" name="n_2aveValue【公民館】&#10;一人当たり面積">
          <a:extLst>
            <a:ext uri="{FF2B5EF4-FFF2-40B4-BE49-F238E27FC236}">
              <a16:creationId xmlns:a16="http://schemas.microsoft.com/office/drawing/2014/main" id="{00000000-0008-0000-0E00-0000B6020000}"/>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5" name="n_3aveValue【公民館】&#10;一人当たり面積">
          <a:extLst>
            <a:ext uri="{FF2B5EF4-FFF2-40B4-BE49-F238E27FC236}">
              <a16:creationId xmlns:a16="http://schemas.microsoft.com/office/drawing/2014/main" id="{00000000-0008-0000-0E00-0000B7020000}"/>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92908</xdr:rowOff>
    </xdr:from>
    <xdr:ext cx="469744" cy="259045"/>
    <xdr:sp macro="" textlink="">
      <xdr:nvSpPr>
        <xdr:cNvPr id="696" name="n_1mainValue【公民館】&#10;一人当たり面積">
          <a:extLst>
            <a:ext uri="{FF2B5EF4-FFF2-40B4-BE49-F238E27FC236}">
              <a16:creationId xmlns:a16="http://schemas.microsoft.com/office/drawing/2014/main" id="{00000000-0008-0000-0E00-0000B8020000}"/>
            </a:ext>
          </a:extLst>
        </xdr:cNvPr>
        <xdr:cNvSpPr txBox="1"/>
      </xdr:nvSpPr>
      <xdr:spPr>
        <a:xfrm>
          <a:off x="21075727" y="172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127198</xdr:rowOff>
    </xdr:from>
    <xdr:ext cx="469744" cy="259045"/>
    <xdr:sp macro="" textlink="">
      <xdr:nvSpPr>
        <xdr:cNvPr id="697" name="n_2mainValue【公民館】&#10;一人当たり面積">
          <a:extLst>
            <a:ext uri="{FF2B5EF4-FFF2-40B4-BE49-F238E27FC236}">
              <a16:creationId xmlns:a16="http://schemas.microsoft.com/office/drawing/2014/main" id="{00000000-0008-0000-0E00-0000B9020000}"/>
            </a:ext>
          </a:extLst>
        </xdr:cNvPr>
        <xdr:cNvSpPr txBox="1"/>
      </xdr:nvSpPr>
      <xdr:spPr>
        <a:xfrm>
          <a:off x="20199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66783</xdr:rowOff>
    </xdr:from>
    <xdr:ext cx="469744" cy="259045"/>
    <xdr:sp macro="" textlink="">
      <xdr:nvSpPr>
        <xdr:cNvPr id="698" name="n_3mainValue【公民館】&#10;一人当たり面積">
          <a:extLst>
            <a:ext uri="{FF2B5EF4-FFF2-40B4-BE49-F238E27FC236}">
              <a16:creationId xmlns:a16="http://schemas.microsoft.com/office/drawing/2014/main" id="{00000000-0008-0000-0E00-0000BA020000}"/>
            </a:ext>
          </a:extLst>
        </xdr:cNvPr>
        <xdr:cNvSpPr txBox="1"/>
      </xdr:nvSpPr>
      <xdr:spPr>
        <a:xfrm>
          <a:off x="19310427" y="1721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阿賀町の面積は</a:t>
          </a:r>
          <a:r>
            <a:rPr kumimoji="1" lang="en-US" altLang="ja-JP" sz="1300">
              <a:latin typeface="ＭＳ Ｐゴシック" panose="020B0600070205080204" pitchFamily="50" charset="-128"/>
              <a:ea typeface="ＭＳ Ｐゴシック" panose="020B0600070205080204" pitchFamily="50" charset="-128"/>
            </a:rPr>
            <a:t>952.89K</a:t>
          </a:r>
          <a:r>
            <a:rPr kumimoji="1" lang="ja-JP" altLang="en-US" sz="1300">
              <a:latin typeface="ＭＳ Ｐゴシック" panose="020B0600070205080204" pitchFamily="50" charset="-128"/>
              <a:ea typeface="ＭＳ Ｐゴシック" panose="020B0600070205080204" pitchFamily="50" charset="-128"/>
            </a:rPr>
            <a:t>ｍと新潟県の面積の約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を占めており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市町村のうち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番目に面積が広い自治体であるが、人口は</a:t>
          </a:r>
          <a:r>
            <a:rPr kumimoji="1" lang="en-US" altLang="ja-JP" sz="1300">
              <a:latin typeface="ＭＳ Ｐゴシック" panose="020B0600070205080204" pitchFamily="50" charset="-128"/>
              <a:ea typeface="ＭＳ Ｐゴシック" panose="020B0600070205080204" pitchFamily="50" charset="-128"/>
            </a:rPr>
            <a:t>11,680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あり、人口減少が顕著である。そのため、広大な地域を結ぶ道路、橋りょう、トンネル等のインフラ施設や学校施設等の一人当たり面積は類似団体内平均値と比べ高い数値となっている。地域住民の生活に欠かすことができない道路等のインフラ施設の維持管理費が町の財政を圧迫しており、今後も修繕や更新費用の増加が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化による統合で、保育園は３施設、小学校も平成３１年度に３施設となるが、人口減少が進むことが予想されるため、１人当たりの面積は横ばいで推移すると思われる。また、遊休施設の増加が見込まれるため、施設の有効活用や売却等、適正な管理が求められ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有形固定資産償却率は類似団体内平均より高い施設が多く、老朽化していることが推測される。</a:t>
          </a:r>
          <a:r>
            <a:rPr kumimoji="1" lang="ja-JP" altLang="en-US" sz="1300">
              <a:latin typeface="ＭＳ Ｐゴシック" panose="020B0600070205080204" pitchFamily="50" charset="-128"/>
              <a:ea typeface="ＭＳ Ｐゴシック" panose="020B0600070205080204" pitchFamily="50" charset="-128"/>
            </a:rPr>
            <a:t>　道路、橋りょうについては定期的に更新整備を行っているため、類似団体の平均値程度の数値となっている。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11,080
11,041
952.89
12,393,134
11,937,650
430,456
8,085,467
15,903,723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66222</xdr:rowOff>
    </xdr:from>
    <xdr:to>
      <xdr:col>24</xdr:col>
      <xdr:colOff>114300</xdr:colOff>
      <xdr:row>34</xdr:row>
      <xdr:rowOff>167822</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89099</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74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51526</xdr:rowOff>
    </xdr:from>
    <xdr:to>
      <xdr:col>20</xdr:col>
      <xdr:colOff>38100</xdr:colOff>
      <xdr:row>34</xdr:row>
      <xdr:rowOff>153126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102326</xdr:rowOff>
    </xdr:from>
    <xdr:to>
      <xdr:col>24</xdr:col>
      <xdr:colOff>63500</xdr:colOff>
      <xdr:row>34</xdr:row>
      <xdr:rowOff>117022</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59316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35560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102326</xdr:rowOff>
    </xdr:from>
    <xdr:to>
      <xdr:col>19</xdr:col>
      <xdr:colOff>177800</xdr:colOff>
      <xdr:row>34</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9316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169653</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52087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28666</xdr:rowOff>
    </xdr:from>
    <xdr:to>
      <xdr:col>50</xdr:col>
      <xdr:colOff>165100</xdr:colOff>
      <xdr:row>34</xdr:row>
      <xdr:rowOff>130266</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34</xdr:row>
      <xdr:rowOff>79466</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9639300" y="58597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64589</xdr:rowOff>
    </xdr:from>
    <xdr:to>
      <xdr:col>46</xdr:col>
      <xdr:colOff>38100</xdr:colOff>
      <xdr:row>34</xdr:row>
      <xdr:rowOff>166189</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79466</xdr:rowOff>
    </xdr:from>
    <xdr:to>
      <xdr:col>50</xdr:col>
      <xdr:colOff>114300</xdr:colOff>
      <xdr:row>34</xdr:row>
      <xdr:rowOff>115389</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59087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146793</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56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11266</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3797300" y="10014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88265</xdr:rowOff>
    </xdr:from>
    <xdr:to>
      <xdr:col>15</xdr:col>
      <xdr:colOff>101600</xdr:colOff>
      <xdr:row>59</xdr:row>
      <xdr:rowOff>18415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139065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100145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58</xdr:row>
      <xdr:rowOff>142875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019300" y="10083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137812</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94524</xdr:rowOff>
    </xdr:from>
    <xdr:to>
      <xdr:col>55</xdr:col>
      <xdr:colOff>50800</xdr:colOff>
      <xdr:row>58</xdr:row>
      <xdr:rowOff>24674</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117401</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133713</xdr:rowOff>
    </xdr:from>
    <xdr:to>
      <xdr:col>50</xdr:col>
      <xdr:colOff>165100</xdr:colOff>
      <xdr:row>58</xdr:row>
      <xdr:rowOff>63863</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145324</xdr:rowOff>
    </xdr:from>
    <xdr:to>
      <xdr:col>55</xdr:col>
      <xdr:colOff>0</xdr:colOff>
      <xdr:row>58</xdr:row>
      <xdr:rowOff>13063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639300" y="99179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165281</xdr:rowOff>
    </xdr:from>
    <xdr:to>
      <xdr:col>46</xdr:col>
      <xdr:colOff>38100</xdr:colOff>
      <xdr:row>58</xdr:row>
      <xdr:rowOff>95431</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99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13063</xdr:rowOff>
    </xdr:from>
    <xdr:to>
      <xdr:col>50</xdr:col>
      <xdr:colOff>114300</xdr:colOff>
      <xdr:row>58</xdr:row>
      <xdr:rowOff>44631</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8750300" y="995716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130991</xdr:rowOff>
    </xdr:from>
    <xdr:to>
      <xdr:col>41</xdr:col>
      <xdr:colOff>101600</xdr:colOff>
      <xdr:row>59</xdr:row>
      <xdr:rowOff>61141</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0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44631</xdr:rowOff>
    </xdr:from>
    <xdr:to>
      <xdr:col>45</xdr:col>
      <xdr:colOff>177800</xdr:colOff>
      <xdr:row>59</xdr:row>
      <xdr:rowOff>10341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7861300" y="998873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80390</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111958</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971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77668</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98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41184</xdr:rowOff>
    </xdr:from>
    <xdr:to>
      <xdr:col>24</xdr:col>
      <xdr:colOff>114300</xdr:colOff>
      <xdr:row>82</xdr:row>
      <xdr:rowOff>142784</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4584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19611</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F00-00001A010000}"/>
            </a:ext>
          </a:extLst>
        </xdr:cNvPr>
        <xdr:cNvSpPr txBox="1"/>
      </xdr:nvSpPr>
      <xdr:spPr>
        <a:xfrm>
          <a:off x="4673600"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83</xdr:row>
      <xdr:rowOff>10342</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3797300" y="14150884"/>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10342</xdr:rowOff>
    </xdr:from>
    <xdr:to>
      <xdr:col>19</xdr:col>
      <xdr:colOff>177800</xdr:colOff>
      <xdr:row>83</xdr:row>
      <xdr:rowOff>127907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2908300" y="1424069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157299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019300" y="1435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F00-00003F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F00-000041010000}"/>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F00-000043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0426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167022</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F00-00004E010000}"/>
            </a:ext>
          </a:extLst>
        </xdr:cNvPr>
        <xdr:cNvSpPr txBox="1"/>
      </xdr:nvSpPr>
      <xdr:spPr>
        <a:xfrm>
          <a:off x="10515600" y="133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124461</xdr:rowOff>
    </xdr:from>
    <xdr:to>
      <xdr:col>50</xdr:col>
      <xdr:colOff>165100</xdr:colOff>
      <xdr:row>81</xdr:row>
      <xdr:rowOff>54611</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958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93345</xdr:rowOff>
    </xdr:from>
    <xdr:to>
      <xdr:col>55</xdr:col>
      <xdr:colOff>0</xdr:colOff>
      <xdr:row>81</xdr:row>
      <xdr:rowOff>3811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9639300" y="13466445"/>
          <a:ext cx="8382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149225</xdr:rowOff>
    </xdr:from>
    <xdr:to>
      <xdr:col>46</xdr:col>
      <xdr:colOff>38100</xdr:colOff>
      <xdr:row>81</xdr:row>
      <xdr:rowOff>79375</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869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3811</xdr:rowOff>
    </xdr:from>
    <xdr:to>
      <xdr:col>50</xdr:col>
      <xdr:colOff>114300</xdr:colOff>
      <xdr:row>81</xdr:row>
      <xdr:rowOff>28575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8750300" y="1389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71120</xdr:rowOff>
    </xdr:from>
    <xdr:to>
      <xdr:col>41</xdr:col>
      <xdr:colOff>101600</xdr:colOff>
      <xdr:row>82</xdr:row>
      <xdr:rowOff>1270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781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28575</xdr:rowOff>
    </xdr:from>
    <xdr:to>
      <xdr:col>45</xdr:col>
      <xdr:colOff>177800</xdr:colOff>
      <xdr:row>81</xdr:row>
      <xdr:rowOff>121920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7861300" y="139160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40022</xdr:rowOff>
    </xdr:from>
    <xdr:ext cx="469744" cy="259045"/>
    <xdr:sp macro="" textlink="">
      <xdr:nvSpPr>
        <xdr:cNvPr id="341" name="n_1aveValue【福祉施設】&#10;一人当たり面積">
          <a:extLst>
            <a:ext uri="{FF2B5EF4-FFF2-40B4-BE49-F238E27FC236}">
              <a16:creationId xmlns:a16="http://schemas.microsoft.com/office/drawing/2014/main" id="{00000000-0008-0000-0F00-000055010000}"/>
            </a:ext>
          </a:extLst>
        </xdr:cNvPr>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80027</xdr:rowOff>
    </xdr:from>
    <xdr:ext cx="469744" cy="259045"/>
    <xdr:sp macro="" textlink="">
      <xdr:nvSpPr>
        <xdr:cNvPr id="342" name="n_2aveValue【福祉施設】&#10;一人当たり面積">
          <a:extLst>
            <a:ext uri="{FF2B5EF4-FFF2-40B4-BE49-F238E27FC236}">
              <a16:creationId xmlns:a16="http://schemas.microsoft.com/office/drawing/2014/main" id="{00000000-0008-0000-0F00-000056010000}"/>
            </a:ext>
          </a:extLst>
        </xdr:cNvPr>
        <xdr:cNvSpPr txBox="1"/>
      </xdr:nvSpPr>
      <xdr:spPr>
        <a:xfrm>
          <a:off x="8515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112413</xdr:rowOff>
    </xdr:from>
    <xdr:ext cx="469744" cy="259045"/>
    <xdr:sp macro="" textlink="">
      <xdr:nvSpPr>
        <xdr:cNvPr id="343" name="n_3aveValue【福祉施設】&#10;一人当たり面積">
          <a:extLst>
            <a:ext uri="{FF2B5EF4-FFF2-40B4-BE49-F238E27FC236}">
              <a16:creationId xmlns:a16="http://schemas.microsoft.com/office/drawing/2014/main" id="{00000000-0008-0000-0F00-000057010000}"/>
            </a:ext>
          </a:extLst>
        </xdr:cNvPr>
        <xdr:cNvSpPr txBox="1"/>
      </xdr:nvSpPr>
      <xdr:spPr>
        <a:xfrm>
          <a:off x="7626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71138</xdr:rowOff>
    </xdr:from>
    <xdr:ext cx="469744" cy="259045"/>
    <xdr:sp macro="" textlink="">
      <xdr:nvSpPr>
        <xdr:cNvPr id="344" name="n_1mainValue【福祉施設】&#10;一人当たり面積">
          <a:extLst>
            <a:ext uri="{FF2B5EF4-FFF2-40B4-BE49-F238E27FC236}">
              <a16:creationId xmlns:a16="http://schemas.microsoft.com/office/drawing/2014/main" id="{00000000-0008-0000-0F00-000058010000}"/>
            </a:ext>
          </a:extLst>
        </xdr:cNvPr>
        <xdr:cNvSpPr txBox="1"/>
      </xdr:nvSpPr>
      <xdr:spPr>
        <a:xfrm>
          <a:off x="9391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95902</xdr:rowOff>
    </xdr:from>
    <xdr:ext cx="469744" cy="259045"/>
    <xdr:sp macro="" textlink="">
      <xdr:nvSpPr>
        <xdr:cNvPr id="345" name="n_2mainValue【福祉施設】&#10;一人当たり面積">
          <a:extLst>
            <a:ext uri="{FF2B5EF4-FFF2-40B4-BE49-F238E27FC236}">
              <a16:creationId xmlns:a16="http://schemas.microsoft.com/office/drawing/2014/main" id="{00000000-0008-0000-0F00-000059010000}"/>
            </a:ext>
          </a:extLst>
        </xdr:cNvPr>
        <xdr:cNvSpPr txBox="1"/>
      </xdr:nvSpPr>
      <xdr:spPr>
        <a:xfrm>
          <a:off x="8515427" y="136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17797</xdr:rowOff>
    </xdr:from>
    <xdr:ext cx="469744" cy="259045"/>
    <xdr:sp macro="" textlink="">
      <xdr:nvSpPr>
        <xdr:cNvPr id="346" name="n_3mainValue【福祉施設】&#10;一人当たり面積">
          <a:extLst>
            <a:ext uri="{FF2B5EF4-FFF2-40B4-BE49-F238E27FC236}">
              <a16:creationId xmlns:a16="http://schemas.microsoft.com/office/drawing/2014/main" id="{00000000-0008-0000-0F00-00005A010000}"/>
            </a:ext>
          </a:extLst>
        </xdr:cNvPr>
        <xdr:cNvSpPr txBox="1"/>
      </xdr:nvSpPr>
      <xdr:spPr>
        <a:xfrm>
          <a:off x="7626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xdr:rowOff>
    </xdr:from>
    <xdr:to>
      <xdr:col>24</xdr:col>
      <xdr:colOff>114300</xdr:colOff>
      <xdr:row>102</xdr:row>
      <xdr:rowOff>109855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31132</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168275</xdr:rowOff>
    </xdr:from>
    <xdr:to>
      <xdr:col>20</xdr:col>
      <xdr:colOff>38100</xdr:colOff>
      <xdr:row>102</xdr:row>
      <xdr:rowOff>98425</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47625</xdr:rowOff>
    </xdr:from>
    <xdr:to>
      <xdr:col>24</xdr:col>
      <xdr:colOff>63500</xdr:colOff>
      <xdr:row>102</xdr:row>
      <xdr:rowOff>59055</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3797300" y="175355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47625</xdr:rowOff>
    </xdr:from>
    <xdr:to>
      <xdr:col>19</xdr:col>
      <xdr:colOff>177800</xdr:colOff>
      <xdr:row>102</xdr:row>
      <xdr:rowOff>139064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53552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17780</xdr:rowOff>
    </xdr:from>
    <xdr:to>
      <xdr:col>10</xdr:col>
      <xdr:colOff>165100</xdr:colOff>
      <xdr:row>102</xdr:row>
      <xdr:rowOff>119380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68580</xdr:rowOff>
    </xdr:from>
    <xdr:to>
      <xdr:col>15</xdr:col>
      <xdr:colOff>50800</xdr:colOff>
      <xdr:row>102</xdr:row>
      <xdr:rowOff>139064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019300" y="175564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158132</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114952</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135907</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122827</xdr:rowOff>
    </xdr:from>
    <xdr:to>
      <xdr:col>55</xdr:col>
      <xdr:colOff>50800</xdr:colOff>
      <xdr:row>100</xdr:row>
      <xdr:rowOff>52977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70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75854</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704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3629</xdr:rowOff>
    </xdr:from>
    <xdr:to>
      <xdr:col>50</xdr:col>
      <xdr:colOff>165100</xdr:colOff>
      <xdr:row>100</xdr:row>
      <xdr:rowOff>105229</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7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2177</xdr:rowOff>
    </xdr:from>
    <xdr:to>
      <xdr:col>55</xdr:col>
      <xdr:colOff>0</xdr:colOff>
      <xdr:row>100</xdr:row>
      <xdr:rowOff>54429</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9639300" y="171471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46082</xdr:rowOff>
    </xdr:from>
    <xdr:to>
      <xdr:col>46</xdr:col>
      <xdr:colOff>38100</xdr:colOff>
      <xdr:row>100</xdr:row>
      <xdr:rowOff>147682</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71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54429</xdr:rowOff>
    </xdr:from>
    <xdr:to>
      <xdr:col>50</xdr:col>
      <xdr:colOff>114300</xdr:colOff>
      <xdr:row>100</xdr:row>
      <xdr:rowOff>96882</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8750300" y="171994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21045</xdr:rowOff>
    </xdr:from>
    <xdr:to>
      <xdr:col>41</xdr:col>
      <xdr:colOff>101600</xdr:colOff>
      <xdr:row>106</xdr:row>
      <xdr:rowOff>122645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1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96882</xdr:rowOff>
    </xdr:from>
    <xdr:to>
      <xdr:col>45</xdr:col>
      <xdr:colOff>177800</xdr:colOff>
      <xdr:row>106</xdr:row>
      <xdr:rowOff>71845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7861300" y="17241882"/>
          <a:ext cx="889000" cy="100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92546</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59889</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155683</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121756</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69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164209</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139172</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79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0000000-0008-0000-0F00-0000E0010000}"/>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F00-0000E2010000}"/>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F00-0000E4010000}"/>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126654</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34</xdr:row>
      <xdr:rowOff>154577</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5481300" y="59822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141333</xdr:rowOff>
    </xdr:from>
    <xdr:to>
      <xdr:col>76</xdr:col>
      <xdr:colOff>165100</xdr:colOff>
      <xdr:row>35</xdr:row>
      <xdr:rowOff>71483</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4541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152944</xdr:rowOff>
    </xdr:from>
    <xdr:to>
      <xdr:col>81</xdr:col>
      <xdr:colOff>50800</xdr:colOff>
      <xdr:row>35</xdr:row>
      <xdr:rowOff>20683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4592300" y="59822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141333</xdr:rowOff>
    </xdr:from>
    <xdr:to>
      <xdr:col>72</xdr:col>
      <xdr:colOff>38100</xdr:colOff>
      <xdr:row>35</xdr:row>
      <xdr:rowOff>71483</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3652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20683</xdr:rowOff>
    </xdr:from>
    <xdr:to>
      <xdr:col>76</xdr:col>
      <xdr:colOff>114300</xdr:colOff>
      <xdr:row>35</xdr:row>
      <xdr:rowOff>20683</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3703300" y="6021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162214</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88010</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4389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88010</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3500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F00-000012020000}"/>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F00-000014020000}"/>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F00-000016020000}"/>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149109</xdr:rowOff>
    </xdr:from>
    <xdr:to>
      <xdr:col>116</xdr:col>
      <xdr:colOff>114300</xdr:colOff>
      <xdr:row>33</xdr:row>
      <xdr:rowOff>79259</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5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102136</xdr:rowOff>
    </xdr:from>
    <xdr:ext cx="599010" cy="259045"/>
    <xdr:sp macro="" textlink="">
      <xdr:nvSpPr>
        <xdr:cNvPr id="545" name="【一般廃棄物処理施設】&#10;一人当たり有形固定資産（償却資産）額該当値テキスト">
          <a:extLst>
            <a:ext uri="{FF2B5EF4-FFF2-40B4-BE49-F238E27FC236}">
              <a16:creationId xmlns:a16="http://schemas.microsoft.com/office/drawing/2014/main" id="{00000000-0008-0000-0F00-000021020000}"/>
            </a:ext>
          </a:extLst>
        </xdr:cNvPr>
        <xdr:cNvSpPr txBox="1"/>
      </xdr:nvSpPr>
      <xdr:spPr>
        <a:xfrm>
          <a:off x="22199600" y="55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26744</xdr:rowOff>
    </xdr:from>
    <xdr:to>
      <xdr:col>112</xdr:col>
      <xdr:colOff>38100</xdr:colOff>
      <xdr:row>33</xdr:row>
      <xdr:rowOff>128344</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56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28459</xdr:rowOff>
    </xdr:from>
    <xdr:to>
      <xdr:col>116</xdr:col>
      <xdr:colOff>63500</xdr:colOff>
      <xdr:row>33</xdr:row>
      <xdr:rowOff>77544</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1323300" y="5686309"/>
          <a:ext cx="8382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65634</xdr:rowOff>
    </xdr:from>
    <xdr:to>
      <xdr:col>107</xdr:col>
      <xdr:colOff>101600</xdr:colOff>
      <xdr:row>33</xdr:row>
      <xdr:rowOff>167234</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57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77544</xdr:rowOff>
    </xdr:from>
    <xdr:to>
      <xdr:col>111</xdr:col>
      <xdr:colOff>177800</xdr:colOff>
      <xdr:row>33</xdr:row>
      <xdr:rowOff>116434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20434300" y="5735394"/>
          <a:ext cx="88900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106247</xdr:rowOff>
    </xdr:from>
    <xdr:to>
      <xdr:col>102</xdr:col>
      <xdr:colOff>165100</xdr:colOff>
      <xdr:row>34</xdr:row>
      <xdr:rowOff>36397</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9494500" y="57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116434</xdr:rowOff>
    </xdr:from>
    <xdr:to>
      <xdr:col>107</xdr:col>
      <xdr:colOff>50800</xdr:colOff>
      <xdr:row>33</xdr:row>
      <xdr:rowOff>157047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9545300" y="5774284"/>
          <a:ext cx="889000" cy="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55102</xdr:rowOff>
    </xdr:from>
    <xdr:ext cx="599010"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45795"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144871</xdr:rowOff>
    </xdr:from>
    <xdr:ext cx="599010"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21011095" y="54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12311</xdr:rowOff>
    </xdr:from>
    <xdr:ext cx="599010"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0134795" y="54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52924</xdr:rowOff>
    </xdr:from>
    <xdr:ext cx="599010"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19245795" y="55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00000000-0008-0000-0F00-00004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00000000-0008-0000-0F00-000047020000}"/>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85" name="【保健センター・保健所】&#10;有形固定資産減価償却率最大値テキスト">
          <a:extLst>
            <a:ext uri="{FF2B5EF4-FFF2-40B4-BE49-F238E27FC236}">
              <a16:creationId xmlns:a16="http://schemas.microsoft.com/office/drawing/2014/main" id="{00000000-0008-0000-0F00-000049020000}"/>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00000000-0008-0000-0F00-00004B020000}"/>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00000000-0008-0000-0F00-000056020000}"/>
            </a:ext>
          </a:extLst>
        </xdr:cNvPr>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62865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5481300" y="101574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125730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4592300" y="10157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125730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3703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00000000-0008-0000-0F00-000062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00000000-0008-0000-0F00-00007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00000000-0008-0000-0F00-0000790200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00000000-0008-0000-0F00-00007B020000}"/>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00000000-0008-0000-0F00-00007D020000}"/>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112539</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00000000-0008-0000-0F00-000088020000}"/>
            </a:ext>
          </a:extLst>
        </xdr:cNvPr>
        <xdr:cNvSpPr txBox="1"/>
      </xdr:nvSpPr>
      <xdr:spPr>
        <a:xfrm>
          <a:off x="22199600" y="937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56642</xdr:rowOff>
    </xdr:from>
    <xdr:to>
      <xdr:col>112</xdr:col>
      <xdr:colOff>38100</xdr:colOff>
      <xdr:row>55</xdr:row>
      <xdr:rowOff>158242</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57150</xdr:rowOff>
    </xdr:from>
    <xdr:to>
      <xdr:col>116</xdr:col>
      <xdr:colOff>63500</xdr:colOff>
      <xdr:row>55</xdr:row>
      <xdr:rowOff>107442</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1323300" y="9486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97790</xdr:rowOff>
    </xdr:from>
    <xdr:to>
      <xdr:col>107</xdr:col>
      <xdr:colOff>101600</xdr:colOff>
      <xdr:row>56</xdr:row>
      <xdr:rowOff>27940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107442</xdr:rowOff>
    </xdr:from>
    <xdr:to>
      <xdr:col>111</xdr:col>
      <xdr:colOff>177800</xdr:colOff>
      <xdr:row>55</xdr:row>
      <xdr:rowOff>148590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0434300" y="9537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134366</xdr:rowOff>
    </xdr:from>
    <xdr:to>
      <xdr:col>102</xdr:col>
      <xdr:colOff>165100</xdr:colOff>
      <xdr:row>56</xdr:row>
      <xdr:rowOff>64516</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9494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148590</xdr:rowOff>
    </xdr:from>
    <xdr:to>
      <xdr:col>107</xdr:col>
      <xdr:colOff>50800</xdr:colOff>
      <xdr:row>56</xdr:row>
      <xdr:rowOff>13716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9545300" y="9578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55" name="n_1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25925</xdr:rowOff>
    </xdr:from>
    <xdr:ext cx="469744" cy="259045"/>
    <xdr:sp macro="" textlink="">
      <xdr:nvSpPr>
        <xdr:cNvPr id="656" name="n_2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20199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149369</xdr:rowOff>
    </xdr:from>
    <xdr:ext cx="469744" cy="259045"/>
    <xdr:sp macro="" textlink="">
      <xdr:nvSpPr>
        <xdr:cNvPr id="657" name="n_3aveValue【保健センター・保健所】&#10;一人当たり面積">
          <a:extLst>
            <a:ext uri="{FF2B5EF4-FFF2-40B4-BE49-F238E27FC236}">
              <a16:creationId xmlns:a16="http://schemas.microsoft.com/office/drawing/2014/main" id="{00000000-0008-0000-0F00-000091020000}"/>
            </a:ext>
          </a:extLst>
        </xdr:cNvPr>
        <xdr:cNvSpPr txBox="1"/>
      </xdr:nvSpPr>
      <xdr:spPr>
        <a:xfrm>
          <a:off x="19310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3319</xdr:rowOff>
    </xdr:from>
    <xdr:ext cx="469744" cy="259045"/>
    <xdr:sp macro="" textlink="">
      <xdr:nvSpPr>
        <xdr:cNvPr id="658" name="n_1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1075727" y="926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44467</xdr:rowOff>
    </xdr:from>
    <xdr:ext cx="469744" cy="259045"/>
    <xdr:sp macro="" textlink="">
      <xdr:nvSpPr>
        <xdr:cNvPr id="659" name="n_2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20199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81043</xdr:rowOff>
    </xdr:from>
    <xdr:ext cx="469744" cy="259045"/>
    <xdr:sp macro="" textlink="">
      <xdr:nvSpPr>
        <xdr:cNvPr id="660" name="n_3mainValue【保健センター・保健所】&#10;一人当たり面積">
          <a:extLst>
            <a:ext uri="{FF2B5EF4-FFF2-40B4-BE49-F238E27FC236}">
              <a16:creationId xmlns:a16="http://schemas.microsoft.com/office/drawing/2014/main" id="{00000000-0008-0000-0F00-000094020000}"/>
            </a:ext>
          </a:extLst>
        </xdr:cNvPr>
        <xdr:cNvSpPr txBox="1"/>
      </xdr:nvSpPr>
      <xdr:spPr>
        <a:xfrm>
          <a:off x="19310427" y="93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a:extLst>
            <a:ext uri="{FF2B5EF4-FFF2-40B4-BE49-F238E27FC236}">
              <a16:creationId xmlns:a16="http://schemas.microsoft.com/office/drawing/2014/main" id="{00000000-0008-0000-0F00-0000A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87" name="【消防施設】&#10;有形固定資産減価償却率最小値テキスト">
          <a:extLst>
            <a:ext uri="{FF2B5EF4-FFF2-40B4-BE49-F238E27FC236}">
              <a16:creationId xmlns:a16="http://schemas.microsoft.com/office/drawing/2014/main" id="{00000000-0008-0000-0F00-0000AF020000}"/>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89" name="【消防施設】&#10;有形固定資産減価償却率最大値テキスト">
          <a:extLst>
            <a:ext uri="{FF2B5EF4-FFF2-40B4-BE49-F238E27FC236}">
              <a16:creationId xmlns:a16="http://schemas.microsoft.com/office/drawing/2014/main" id="{00000000-0008-0000-0F00-0000B1020000}"/>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91" name="【消防施設】&#10;有形固定資産減価償却率平均値テキスト">
          <a:extLst>
            <a:ext uri="{FF2B5EF4-FFF2-40B4-BE49-F238E27FC236}">
              <a16:creationId xmlns:a16="http://schemas.microsoft.com/office/drawing/2014/main" id="{00000000-0008-0000-0F00-0000B3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83638</xdr:rowOff>
    </xdr:from>
    <xdr:to>
      <xdr:col>85</xdr:col>
      <xdr:colOff>177800</xdr:colOff>
      <xdr:row>79</xdr:row>
      <xdr:rowOff>13788</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62687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106515</xdr:rowOff>
    </xdr:from>
    <xdr:ext cx="405111" cy="259045"/>
    <xdr:sp macro="" textlink="">
      <xdr:nvSpPr>
        <xdr:cNvPr id="702" name="【消防施設】&#10;有形固定資産減価償却率該当値テキスト">
          <a:extLst>
            <a:ext uri="{FF2B5EF4-FFF2-40B4-BE49-F238E27FC236}">
              <a16:creationId xmlns:a16="http://schemas.microsoft.com/office/drawing/2014/main" id="{00000000-0008-0000-0F00-0000BE020000}"/>
            </a:ext>
          </a:extLst>
        </xdr:cNvPr>
        <xdr:cNvSpPr txBox="1"/>
      </xdr:nvSpPr>
      <xdr:spPr>
        <a:xfrm>
          <a:off x="16357600" y="1330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165281</xdr:rowOff>
    </xdr:from>
    <xdr:to>
      <xdr:col>81</xdr:col>
      <xdr:colOff>101600</xdr:colOff>
      <xdr:row>79</xdr:row>
      <xdr:rowOff>95431</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5430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134438</xdr:rowOff>
    </xdr:from>
    <xdr:to>
      <xdr:col>85</xdr:col>
      <xdr:colOff>127000</xdr:colOff>
      <xdr:row>79</xdr:row>
      <xdr:rowOff>44631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5481300" y="1350753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57513</xdr:rowOff>
    </xdr:from>
    <xdr:to>
      <xdr:col>76</xdr:col>
      <xdr:colOff>165100</xdr:colOff>
      <xdr:row>79</xdr:row>
      <xdr:rowOff>159113</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4541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44631</xdr:rowOff>
    </xdr:from>
    <xdr:to>
      <xdr:col>81</xdr:col>
      <xdr:colOff>50800</xdr:colOff>
      <xdr:row>79</xdr:row>
      <xdr:rowOff>108313</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4592300" y="135891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59145</xdr:rowOff>
    </xdr:from>
    <xdr:to>
      <xdr:col>72</xdr:col>
      <xdr:colOff>38100</xdr:colOff>
      <xdr:row>79</xdr:row>
      <xdr:rowOff>160745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3652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108313</xdr:rowOff>
    </xdr:from>
    <xdr:to>
      <xdr:col>76</xdr:col>
      <xdr:colOff>114300</xdr:colOff>
      <xdr:row>79</xdr:row>
      <xdr:rowOff>109945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3703300" y="13652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709" name="n_1aveValue【消防施設】&#10;有形固定資産減価償却率">
          <a:extLst>
            <a:ext uri="{FF2B5EF4-FFF2-40B4-BE49-F238E27FC236}">
              <a16:creationId xmlns:a16="http://schemas.microsoft.com/office/drawing/2014/main" id="{00000000-0008-0000-0F00-0000C502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710" name="n_2aveValue【消防施設】&#10;有形固定資産減価償却率">
          <a:extLst>
            <a:ext uri="{FF2B5EF4-FFF2-40B4-BE49-F238E27FC236}">
              <a16:creationId xmlns:a16="http://schemas.microsoft.com/office/drawing/2014/main" id="{00000000-0008-0000-0F00-0000C602000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711" name="n_3aveValue【消防施設】&#10;有形固定資産減価償却率">
          <a:extLst>
            <a:ext uri="{FF2B5EF4-FFF2-40B4-BE49-F238E27FC236}">
              <a16:creationId xmlns:a16="http://schemas.microsoft.com/office/drawing/2014/main" id="{00000000-0008-0000-0F00-0000C7020000}"/>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111958</xdr:rowOff>
    </xdr:from>
    <xdr:ext cx="405111" cy="259045"/>
    <xdr:sp macro="" textlink="">
      <xdr:nvSpPr>
        <xdr:cNvPr id="712" name="n_1mainValue【消防施設】&#10;有形固定資産減価償却率">
          <a:extLst>
            <a:ext uri="{FF2B5EF4-FFF2-40B4-BE49-F238E27FC236}">
              <a16:creationId xmlns:a16="http://schemas.microsoft.com/office/drawing/2014/main" id="{00000000-0008-0000-0F00-0000C8020000}"/>
            </a:ext>
          </a:extLst>
        </xdr:cNvPr>
        <xdr:cNvSpPr txBox="1"/>
      </xdr:nvSpPr>
      <xdr:spPr>
        <a:xfrm>
          <a:off x="152660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4190</xdr:rowOff>
    </xdr:from>
    <xdr:ext cx="405111" cy="259045"/>
    <xdr:sp macro="" textlink="">
      <xdr:nvSpPr>
        <xdr:cNvPr id="713" name="n_2mainValue【消防施設】&#10;有形固定資産減価償却率">
          <a:extLst>
            <a:ext uri="{FF2B5EF4-FFF2-40B4-BE49-F238E27FC236}">
              <a16:creationId xmlns:a16="http://schemas.microsoft.com/office/drawing/2014/main" id="{00000000-0008-0000-0F00-0000C9020000}"/>
            </a:ext>
          </a:extLst>
        </xdr:cNvPr>
        <xdr:cNvSpPr txBox="1"/>
      </xdr:nvSpPr>
      <xdr:spPr>
        <a:xfrm>
          <a:off x="143897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5822</xdr:rowOff>
    </xdr:from>
    <xdr:ext cx="405111" cy="259045"/>
    <xdr:sp macro="" textlink="">
      <xdr:nvSpPr>
        <xdr:cNvPr id="714" name="n_3mainValue【消防施設】&#10;有形固定資産減価償却率">
          <a:extLst>
            <a:ext uri="{FF2B5EF4-FFF2-40B4-BE49-F238E27FC236}">
              <a16:creationId xmlns:a16="http://schemas.microsoft.com/office/drawing/2014/main" id="{00000000-0008-0000-0F00-0000CA020000}"/>
            </a:ext>
          </a:extLst>
        </xdr:cNvPr>
        <xdr:cNvSpPr txBox="1"/>
      </xdr:nvSpPr>
      <xdr:spPr>
        <a:xfrm>
          <a:off x="13500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0000000-0008-0000-0F00-0000D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37" name="【消防施設】&#10;一人当たり面積最小値テキスト">
          <a:extLst>
            <a:ext uri="{FF2B5EF4-FFF2-40B4-BE49-F238E27FC236}">
              <a16:creationId xmlns:a16="http://schemas.microsoft.com/office/drawing/2014/main" id="{00000000-0008-0000-0F00-0000E1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39" name="【消防施設】&#10;一人当たり面積最大値テキスト">
          <a:extLst>
            <a:ext uri="{FF2B5EF4-FFF2-40B4-BE49-F238E27FC236}">
              <a16:creationId xmlns:a16="http://schemas.microsoft.com/office/drawing/2014/main" id="{00000000-0008-0000-0F00-0000E3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741" name="【消防施設】&#10;一人当たり面積平均値テキスト">
          <a:extLst>
            <a:ext uri="{FF2B5EF4-FFF2-40B4-BE49-F238E27FC236}">
              <a16:creationId xmlns:a16="http://schemas.microsoft.com/office/drawing/2014/main" id="{00000000-0008-0000-0F00-0000E5020000}"/>
            </a:ext>
          </a:extLst>
        </xdr:cNvPr>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117602</xdr:rowOff>
    </xdr:from>
    <xdr:to>
      <xdr:col>116</xdr:col>
      <xdr:colOff>114300</xdr:colOff>
      <xdr:row>82</xdr:row>
      <xdr:rowOff>47752</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22110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140479</xdr:rowOff>
    </xdr:from>
    <xdr:ext cx="469744" cy="259045"/>
    <xdr:sp macro="" textlink="">
      <xdr:nvSpPr>
        <xdr:cNvPr id="752" name="【消防施設】&#10;一人当たり面積該当値テキスト">
          <a:extLst>
            <a:ext uri="{FF2B5EF4-FFF2-40B4-BE49-F238E27FC236}">
              <a16:creationId xmlns:a16="http://schemas.microsoft.com/office/drawing/2014/main" id="{00000000-0008-0000-0F00-0000F0020000}"/>
            </a:ext>
          </a:extLst>
        </xdr:cNvPr>
        <xdr:cNvSpPr txBox="1"/>
      </xdr:nvSpPr>
      <xdr:spPr>
        <a:xfrm>
          <a:off x="22199600"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138176</xdr:rowOff>
    </xdr:from>
    <xdr:to>
      <xdr:col>112</xdr:col>
      <xdr:colOff>38100</xdr:colOff>
      <xdr:row>82</xdr:row>
      <xdr:rowOff>68326</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21272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168402</xdr:rowOff>
    </xdr:from>
    <xdr:to>
      <xdr:col>116</xdr:col>
      <xdr:colOff>63500</xdr:colOff>
      <xdr:row>82</xdr:row>
      <xdr:rowOff>17526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21323300" y="140558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156463</xdr:rowOff>
    </xdr:from>
    <xdr:to>
      <xdr:col>107</xdr:col>
      <xdr:colOff>101600</xdr:colOff>
      <xdr:row>82</xdr:row>
      <xdr:rowOff>86613</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20383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17526</xdr:rowOff>
    </xdr:from>
    <xdr:to>
      <xdr:col>111</xdr:col>
      <xdr:colOff>177800</xdr:colOff>
      <xdr:row>82</xdr:row>
      <xdr:rowOff>35813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20434300" y="140764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1015</xdr:rowOff>
    </xdr:from>
    <xdr:to>
      <xdr:col>102</xdr:col>
      <xdr:colOff>165100</xdr:colOff>
      <xdr:row>82</xdr:row>
      <xdr:rowOff>102615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9494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35813</xdr:rowOff>
    </xdr:from>
    <xdr:to>
      <xdr:col>107</xdr:col>
      <xdr:colOff>50800</xdr:colOff>
      <xdr:row>82</xdr:row>
      <xdr:rowOff>51815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9545300" y="1409471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59" name="n_1aveValue【消防施設】&#10;一人当たり面積">
          <a:extLst>
            <a:ext uri="{FF2B5EF4-FFF2-40B4-BE49-F238E27FC236}">
              <a16:creationId xmlns:a16="http://schemas.microsoft.com/office/drawing/2014/main" id="{00000000-0008-0000-0F00-0000F7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60" name="n_2aveValue【消防施設】&#10;一人当たり面積">
          <a:extLst>
            <a:ext uri="{FF2B5EF4-FFF2-40B4-BE49-F238E27FC236}">
              <a16:creationId xmlns:a16="http://schemas.microsoft.com/office/drawing/2014/main" id="{00000000-0008-0000-0F00-0000F8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61" name="n_3aveValue【消防施設】&#10;一人当たり面積">
          <a:extLst>
            <a:ext uri="{FF2B5EF4-FFF2-40B4-BE49-F238E27FC236}">
              <a16:creationId xmlns:a16="http://schemas.microsoft.com/office/drawing/2014/main" id="{00000000-0008-0000-0F00-0000F9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84853</xdr:rowOff>
    </xdr:from>
    <xdr:ext cx="469744" cy="259045"/>
    <xdr:sp macro="" textlink="">
      <xdr:nvSpPr>
        <xdr:cNvPr id="762" name="n_1mainValue【消防施設】&#10;一人当たり面積">
          <a:extLst>
            <a:ext uri="{FF2B5EF4-FFF2-40B4-BE49-F238E27FC236}">
              <a16:creationId xmlns:a16="http://schemas.microsoft.com/office/drawing/2014/main" id="{00000000-0008-0000-0F00-0000FA020000}"/>
            </a:ext>
          </a:extLst>
        </xdr:cNvPr>
        <xdr:cNvSpPr txBox="1"/>
      </xdr:nvSpPr>
      <xdr:spPr>
        <a:xfrm>
          <a:off x="21075727"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103140</xdr:rowOff>
    </xdr:from>
    <xdr:ext cx="469744" cy="259045"/>
    <xdr:sp macro="" textlink="">
      <xdr:nvSpPr>
        <xdr:cNvPr id="763" name="n_2mainValue【消防施設】&#10;一人当たり面積">
          <a:extLst>
            <a:ext uri="{FF2B5EF4-FFF2-40B4-BE49-F238E27FC236}">
              <a16:creationId xmlns:a16="http://schemas.microsoft.com/office/drawing/2014/main" id="{00000000-0008-0000-0F00-0000FB020000}"/>
            </a:ext>
          </a:extLst>
        </xdr:cNvPr>
        <xdr:cNvSpPr txBox="1"/>
      </xdr:nvSpPr>
      <xdr:spPr>
        <a:xfrm>
          <a:off x="201994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119142</xdr:rowOff>
    </xdr:from>
    <xdr:ext cx="469744" cy="259045"/>
    <xdr:sp macro="" textlink="">
      <xdr:nvSpPr>
        <xdr:cNvPr id="764" name="n_3mainValue【消防施設】&#10;一人当たり面積">
          <a:extLst>
            <a:ext uri="{FF2B5EF4-FFF2-40B4-BE49-F238E27FC236}">
              <a16:creationId xmlns:a16="http://schemas.microsoft.com/office/drawing/2014/main" id="{00000000-0008-0000-0F00-0000FC020000}"/>
            </a:ext>
          </a:extLst>
        </xdr:cNvPr>
        <xdr:cNvSpPr txBox="1"/>
      </xdr:nvSpPr>
      <xdr:spPr>
        <a:xfrm>
          <a:off x="19310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00000000-0008-0000-0F00-00001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91" name="【庁舎】&#10;有形固定資産減価償却率最小値テキスト">
          <a:extLst>
            <a:ext uri="{FF2B5EF4-FFF2-40B4-BE49-F238E27FC236}">
              <a16:creationId xmlns:a16="http://schemas.microsoft.com/office/drawing/2014/main" id="{00000000-0008-0000-0F00-00001703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a:extLst>
            <a:ext uri="{FF2B5EF4-FFF2-40B4-BE49-F238E27FC236}">
              <a16:creationId xmlns:a16="http://schemas.microsoft.com/office/drawing/2014/main" id="{00000000-0008-0000-0F00-000019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795" name="【庁舎】&#10;有形固定資産減価償却率平均値テキスト">
          <a:extLst>
            <a:ext uri="{FF2B5EF4-FFF2-40B4-BE49-F238E27FC236}">
              <a16:creationId xmlns:a16="http://schemas.microsoft.com/office/drawing/2014/main" id="{00000000-0008-0000-0F00-00001B030000}"/>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93634</xdr:rowOff>
    </xdr:from>
    <xdr:ext cx="405111" cy="259045"/>
    <xdr:sp macro="" textlink="">
      <xdr:nvSpPr>
        <xdr:cNvPr id="806" name="【庁舎】&#10;有形固定資産減価償却率該当値テキスト">
          <a:extLst>
            <a:ext uri="{FF2B5EF4-FFF2-40B4-BE49-F238E27FC236}">
              <a16:creationId xmlns:a16="http://schemas.microsoft.com/office/drawing/2014/main" id="{00000000-0008-0000-0F00-000026030000}"/>
            </a:ext>
          </a:extLst>
        </xdr:cNvPr>
        <xdr:cNvSpPr txBox="1"/>
      </xdr:nvSpPr>
      <xdr:spPr>
        <a:xfrm>
          <a:off x="163576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103</xdr:row>
      <xdr:rowOff>166007</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5481300" y="17818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48442</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14592300" y="178188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48442</xdr:rowOff>
    </xdr:from>
    <xdr:to>
      <xdr:col>76</xdr:col>
      <xdr:colOff>114300</xdr:colOff>
      <xdr:row>104</xdr:row>
      <xdr:rowOff>48442</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3703300" y="1787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813" name="n_1ave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814" name="n_2aveValue【庁舎】&#10;有形固定資産減価償却率">
          <a:extLst>
            <a:ext uri="{FF2B5EF4-FFF2-40B4-BE49-F238E27FC236}">
              <a16:creationId xmlns:a16="http://schemas.microsoft.com/office/drawing/2014/main" id="{00000000-0008-0000-0F00-00002E030000}"/>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815" name="n_3aveValue【庁舎】&#10;有形固定資産減価償却率">
          <a:extLst>
            <a:ext uri="{FF2B5EF4-FFF2-40B4-BE49-F238E27FC236}">
              <a16:creationId xmlns:a16="http://schemas.microsoft.com/office/drawing/2014/main" id="{00000000-0008-0000-0F00-00002F03000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29953</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F00-000030030000}"/>
            </a:ext>
          </a:extLst>
        </xdr:cNvPr>
        <xdr:cNvSpPr txBox="1"/>
      </xdr:nvSpPr>
      <xdr:spPr>
        <a:xfrm>
          <a:off x="152660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90369</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F00-000031030000}"/>
            </a:ext>
          </a:extLst>
        </xdr:cNvPr>
        <xdr:cNvSpPr txBox="1"/>
      </xdr:nvSpPr>
      <xdr:spPr>
        <a:xfrm>
          <a:off x="14389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90369</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F00-000032030000}"/>
            </a:ext>
          </a:extLst>
        </xdr:cNvPr>
        <xdr:cNvSpPr txBox="1"/>
      </xdr:nvSpPr>
      <xdr:spPr>
        <a:xfrm>
          <a:off x="13500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a:extLst>
            <a:ext uri="{FF2B5EF4-FFF2-40B4-BE49-F238E27FC236}">
              <a16:creationId xmlns:a16="http://schemas.microsoft.com/office/drawing/2014/main" id="{00000000-0008-0000-0F00-00004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843" name="【庁舎】&#10;一人当たり面積最小値テキスト">
          <a:extLst>
            <a:ext uri="{FF2B5EF4-FFF2-40B4-BE49-F238E27FC236}">
              <a16:creationId xmlns:a16="http://schemas.microsoft.com/office/drawing/2014/main" id="{00000000-0008-0000-0F00-00004B03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845" name="【庁舎】&#10;一人当たり面積最大値テキスト">
          <a:extLst>
            <a:ext uri="{FF2B5EF4-FFF2-40B4-BE49-F238E27FC236}">
              <a16:creationId xmlns:a16="http://schemas.microsoft.com/office/drawing/2014/main" id="{00000000-0008-0000-0F00-00004D03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847" name="【庁舎】&#10;一人当たり面積平均値テキスト">
          <a:extLst>
            <a:ext uri="{FF2B5EF4-FFF2-40B4-BE49-F238E27FC236}">
              <a16:creationId xmlns:a16="http://schemas.microsoft.com/office/drawing/2014/main" id="{00000000-0008-0000-0F00-00004F030000}"/>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168911</xdr:rowOff>
    </xdr:from>
    <xdr:to>
      <xdr:col>116</xdr:col>
      <xdr:colOff>114300</xdr:colOff>
      <xdr:row>100</xdr:row>
      <xdr:rowOff>99061</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221107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121938</xdr:rowOff>
    </xdr:from>
    <xdr:ext cx="469744" cy="259045"/>
    <xdr:sp macro="" textlink="">
      <xdr:nvSpPr>
        <xdr:cNvPr id="858" name="【庁舎】&#10;一人当たり面積該当値テキスト">
          <a:extLst>
            <a:ext uri="{FF2B5EF4-FFF2-40B4-BE49-F238E27FC236}">
              <a16:creationId xmlns:a16="http://schemas.microsoft.com/office/drawing/2014/main" id="{00000000-0008-0000-0F00-00005A030000}"/>
            </a:ext>
          </a:extLst>
        </xdr:cNvPr>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80011</xdr:rowOff>
    </xdr:from>
    <xdr:to>
      <xdr:col>112</xdr:col>
      <xdr:colOff>38100</xdr:colOff>
      <xdr:row>101</xdr:row>
      <xdr:rowOff>10161</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21272500" y="172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48261</xdr:rowOff>
    </xdr:from>
    <xdr:to>
      <xdr:col>116</xdr:col>
      <xdr:colOff>63500</xdr:colOff>
      <xdr:row>100</xdr:row>
      <xdr:rowOff>130811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21323300" y="17193261"/>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118111</xdr:rowOff>
    </xdr:from>
    <xdr:to>
      <xdr:col>107</xdr:col>
      <xdr:colOff>101600</xdr:colOff>
      <xdr:row>101</xdr:row>
      <xdr:rowOff>48261</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20383500" y="172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130811</xdr:rowOff>
    </xdr:from>
    <xdr:to>
      <xdr:col>111</xdr:col>
      <xdr:colOff>177800</xdr:colOff>
      <xdr:row>100</xdr:row>
      <xdr:rowOff>168911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20434300" y="17275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158750</xdr:rowOff>
    </xdr:from>
    <xdr:to>
      <xdr:col>102</xdr:col>
      <xdr:colOff>165100</xdr:colOff>
      <xdr:row>101</xdr:row>
      <xdr:rowOff>88900</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9494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168911</xdr:rowOff>
    </xdr:from>
    <xdr:to>
      <xdr:col>107</xdr:col>
      <xdr:colOff>50800</xdr:colOff>
      <xdr:row>101</xdr:row>
      <xdr:rowOff>38100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9545300" y="1731391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865" name="n_1aveValue【庁舎】&#10;一人当たり面積">
          <a:extLst>
            <a:ext uri="{FF2B5EF4-FFF2-40B4-BE49-F238E27FC236}">
              <a16:creationId xmlns:a16="http://schemas.microsoft.com/office/drawing/2014/main" id="{00000000-0008-0000-0F00-000061030000}"/>
            </a:ext>
          </a:extLst>
        </xdr:cNvPr>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866" name="n_2aveValue【庁舎】&#10;一人当たり面積">
          <a:extLst>
            <a:ext uri="{FF2B5EF4-FFF2-40B4-BE49-F238E27FC236}">
              <a16:creationId xmlns:a16="http://schemas.microsoft.com/office/drawing/2014/main" id="{00000000-0008-0000-0F00-000062030000}"/>
            </a:ext>
          </a:extLst>
        </xdr:cNvPr>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867" name="n_3aveValue【庁舎】&#10;一人当たり面積">
          <a:extLst>
            <a:ext uri="{FF2B5EF4-FFF2-40B4-BE49-F238E27FC236}">
              <a16:creationId xmlns:a16="http://schemas.microsoft.com/office/drawing/2014/main" id="{00000000-0008-0000-0F00-000063030000}"/>
            </a:ext>
          </a:extLst>
        </xdr:cNvPr>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26688</xdr:rowOff>
    </xdr:from>
    <xdr:ext cx="469744" cy="259045"/>
    <xdr:sp macro="" textlink="">
      <xdr:nvSpPr>
        <xdr:cNvPr id="868" name="n_1mainValue【庁舎】&#10;一人当たり面積">
          <a:extLst>
            <a:ext uri="{FF2B5EF4-FFF2-40B4-BE49-F238E27FC236}">
              <a16:creationId xmlns:a16="http://schemas.microsoft.com/office/drawing/2014/main" id="{00000000-0008-0000-0F00-000064030000}"/>
            </a:ext>
          </a:extLst>
        </xdr:cNvPr>
        <xdr:cNvSpPr txBox="1"/>
      </xdr:nvSpPr>
      <xdr:spPr>
        <a:xfrm>
          <a:off x="21075727"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64788</xdr:rowOff>
    </xdr:from>
    <xdr:ext cx="469744" cy="259045"/>
    <xdr:sp macro="" textlink="">
      <xdr:nvSpPr>
        <xdr:cNvPr id="869" name="n_2mainValue【庁舎】&#10;一人当たり面積">
          <a:extLst>
            <a:ext uri="{FF2B5EF4-FFF2-40B4-BE49-F238E27FC236}">
              <a16:creationId xmlns:a16="http://schemas.microsoft.com/office/drawing/2014/main" id="{00000000-0008-0000-0F00-000065030000}"/>
            </a:ext>
          </a:extLst>
        </xdr:cNvPr>
        <xdr:cNvSpPr txBox="1"/>
      </xdr:nvSpPr>
      <xdr:spPr>
        <a:xfrm>
          <a:off x="20199427"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105427</xdr:rowOff>
    </xdr:from>
    <xdr:ext cx="469744" cy="259045"/>
    <xdr:sp macro="" textlink="">
      <xdr:nvSpPr>
        <xdr:cNvPr id="870" name="n_3mainValue【庁舎】&#10;一人当たり面積">
          <a:extLst>
            <a:ext uri="{FF2B5EF4-FFF2-40B4-BE49-F238E27FC236}">
              <a16:creationId xmlns:a16="http://schemas.microsoft.com/office/drawing/2014/main" id="{00000000-0008-0000-0F00-000066030000}"/>
            </a:ext>
          </a:extLst>
        </xdr:cNvPr>
        <xdr:cNvSpPr txBox="1"/>
      </xdr:nvSpPr>
      <xdr:spPr>
        <a:xfrm>
          <a:off x="19310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a:extLst>
            <a:ext uri="{FF2B5EF4-FFF2-40B4-BE49-F238E27FC236}">
              <a16:creationId xmlns:a16="http://schemas.microsoft.com/office/drawing/2014/main" id="{00000000-0008-0000-0F00-00006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人口減少により、各施設の一人当たり面積は類似団体平均値を大きく上回っている。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が全国平均、県平均を大きく上回っているが、これは町単独の施設で廃棄物処理を行っていることが要因と考えられる。今後は近隣自治体とごみ処理の広域化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12393134</v>
      </c>
      <c r="BO4" s="430"/>
      <c r="BP4" s="430"/>
      <c r="BQ4" s="430"/>
      <c r="BR4" s="430"/>
      <c r="BS4" s="430"/>
      <c r="BT4" s="430"/>
      <c r="BU4" s="431"/>
      <c r="BV4" s="429">
        <v>13556515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11937650</v>
      </c>
      <c r="BO5" s="467"/>
      <c r="BP5" s="467"/>
      <c r="BQ5" s="467"/>
      <c r="BR5" s="467"/>
      <c r="BS5" s="467"/>
      <c r="BT5" s="467"/>
      <c r="BU5" s="468"/>
      <c r="BV5" s="466">
        <v>13070871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92.2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455484</v>
      </c>
      <c r="BO6" s="467"/>
      <c r="BP6" s="467"/>
      <c r="BQ6" s="467"/>
      <c r="BR6" s="467"/>
      <c r="BS6" s="467"/>
      <c r="BT6" s="467"/>
      <c r="BU6" s="468"/>
      <c r="BV6" s="466">
        <v>485644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v>
      </c>
      <c r="CU6" s="504"/>
      <c r="CV6" s="504"/>
      <c r="CW6" s="504"/>
      <c r="CX6" s="504"/>
      <c r="CY6" s="504"/>
      <c r="CZ6" s="504"/>
      <c r="DA6" s="505"/>
      <c r="DB6" s="503">
        <v>95.8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25028</v>
      </c>
      <c r="BO7" s="467"/>
      <c r="BP7" s="467"/>
      <c r="BQ7" s="467"/>
      <c r="BR7" s="467"/>
      <c r="BS7" s="467"/>
      <c r="BT7" s="467"/>
      <c r="BU7" s="468"/>
      <c r="BV7" s="466">
        <v>59667</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8085467</v>
      </c>
      <c r="CU7" s="467"/>
      <c r="CV7" s="467"/>
      <c r="CW7" s="467"/>
      <c r="CX7" s="467"/>
      <c r="CY7" s="467"/>
      <c r="CZ7" s="467"/>
      <c r="DA7" s="468"/>
      <c r="DB7" s="466">
        <v>8319808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430456</v>
      </c>
      <c r="BO8" s="467"/>
      <c r="BP8" s="467"/>
      <c r="BQ8" s="467"/>
      <c r="BR8" s="467"/>
      <c r="BS8" s="467"/>
      <c r="BT8" s="467"/>
      <c r="BU8" s="468"/>
      <c r="BV8" s="466">
        <v>425977</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11680</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4479</v>
      </c>
      <c r="BO9" s="467"/>
      <c r="BP9" s="467"/>
      <c r="BQ9" s="467"/>
      <c r="BR9" s="467"/>
      <c r="BS9" s="467"/>
      <c r="BT9" s="467"/>
      <c r="BU9" s="468"/>
      <c r="BV9" s="466">
        <v>-21484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21.5</v>
      </c>
      <c r="CU9" s="464"/>
      <c r="CV9" s="464"/>
      <c r="CW9" s="464"/>
      <c r="CX9" s="464"/>
      <c r="CY9" s="464"/>
      <c r="CZ9" s="464"/>
      <c r="DA9" s="465"/>
      <c r="DB9" s="463">
        <v>21.2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13303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380176</v>
      </c>
      <c r="BO10" s="467"/>
      <c r="BP10" s="467"/>
      <c r="BQ10" s="467"/>
      <c r="BR10" s="467"/>
      <c r="BS10" s="467"/>
      <c r="BT10" s="467"/>
      <c r="BU10" s="468"/>
      <c r="BV10" s="466">
        <v>33564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11080</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65000</v>
      </c>
      <c r="BO12" s="467"/>
      <c r="BP12" s="467"/>
      <c r="BQ12" s="467"/>
      <c r="BR12" s="467"/>
      <c r="BS12" s="467"/>
      <c r="BT12" s="467"/>
      <c r="BU12" s="468"/>
      <c r="BV12" s="466">
        <v>230440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11041</v>
      </c>
      <c r="S13" s="548"/>
      <c r="T13" s="548"/>
      <c r="U13" s="548"/>
      <c r="V13" s="549"/>
      <c r="W13" s="482" t="s">
        <v>138</v>
      </c>
      <c r="X13" s="483"/>
      <c r="Y13" s="483"/>
      <c r="Z13" s="483"/>
      <c r="AA13" s="483"/>
      <c r="AB13" s="473"/>
      <c r="AC13" s="517">
        <v>456</v>
      </c>
      <c r="AD13" s="518"/>
      <c r="AE13" s="518"/>
      <c r="AF13" s="518"/>
      <c r="AG13" s="557"/>
      <c r="AH13" s="517">
        <v>464</v>
      </c>
      <c r="AI13" s="518"/>
      <c r="AJ13" s="518"/>
      <c r="AK13" s="518"/>
      <c r="AL13" s="519"/>
      <c r="AM13" s="495" t="s">
        <v>139</v>
      </c>
      <c r="AN13" s="496"/>
      <c r="AO13" s="496"/>
      <c r="AP13" s="496"/>
      <c r="AQ13" s="496"/>
      <c r="AR13" s="496"/>
      <c r="AS13" s="496"/>
      <c r="AT13" s="497"/>
      <c r="AU13" s="498" t="s">
        <v>124</v>
      </c>
      <c r="AV13" s="499"/>
      <c r="AW13" s="499"/>
      <c r="AX13" s="499"/>
      <c r="AY13" s="500" t="s">
        <v>140</v>
      </c>
      <c r="AZ13" s="501"/>
      <c r="BA13" s="501"/>
      <c r="BB13" s="501"/>
      <c r="BC13" s="501"/>
      <c r="BD13" s="501"/>
      <c r="BE13" s="501"/>
      <c r="BF13" s="501"/>
      <c r="BG13" s="501"/>
      <c r="BH13" s="501"/>
      <c r="BI13" s="501"/>
      <c r="BJ13" s="501"/>
      <c r="BK13" s="501"/>
      <c r="BL13" s="501"/>
      <c r="BM13" s="502"/>
      <c r="BN13" s="466">
        <v>319655</v>
      </c>
      <c r="BO13" s="467"/>
      <c r="BP13" s="467"/>
      <c r="BQ13" s="467"/>
      <c r="BR13" s="467"/>
      <c r="BS13" s="467"/>
      <c r="BT13" s="467"/>
      <c r="BU13" s="468"/>
      <c r="BV13" s="466">
        <v>-218360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10.1</v>
      </c>
      <c r="CU13" s="464"/>
      <c r="CV13" s="464"/>
      <c r="CW13" s="464"/>
      <c r="CX13" s="464"/>
      <c r="CY13" s="464"/>
      <c r="CZ13" s="464"/>
      <c r="DA13" s="465"/>
      <c r="DB13" s="463">
        <v>10</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11461</v>
      </c>
      <c r="S14" s="548"/>
      <c r="T14" s="548"/>
      <c r="U14" s="548"/>
      <c r="V14" s="549"/>
      <c r="W14" s="456"/>
      <c r="X14" s="457"/>
      <c r="Y14" s="457"/>
      <c r="Z14" s="457"/>
      <c r="AA14" s="457"/>
      <c r="AB14" s="446"/>
      <c r="AC14" s="550">
        <v>8.9</v>
      </c>
      <c r="AD14" s="551"/>
      <c r="AE14" s="551"/>
      <c r="AF14" s="551"/>
      <c r="AG14" s="552"/>
      <c r="AH14" s="550">
        <v>8.5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103</v>
      </c>
      <c r="CU14" s="562"/>
      <c r="CV14" s="562"/>
      <c r="CW14" s="562"/>
      <c r="CX14" s="562"/>
      <c r="CY14" s="562"/>
      <c r="CZ14" s="562"/>
      <c r="DA14" s="563"/>
      <c r="DB14" s="561">
        <v>153.30000000000001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11426</v>
      </c>
      <c r="S15" s="548"/>
      <c r="T15" s="548"/>
      <c r="U15" s="548"/>
      <c r="V15" s="549"/>
      <c r="W15" s="482" t="s">
        <v>145</v>
      </c>
      <c r="X15" s="483"/>
      <c r="Y15" s="483"/>
      <c r="Z15" s="483"/>
      <c r="AA15" s="483"/>
      <c r="AB15" s="473"/>
      <c r="AC15" s="517">
        <v>1640</v>
      </c>
      <c r="AD15" s="518"/>
      <c r="AE15" s="518"/>
      <c r="AF15" s="518"/>
      <c r="AG15" s="557"/>
      <c r="AH15" s="517">
        <v>1767</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1433264</v>
      </c>
      <c r="BO15" s="430"/>
      <c r="BP15" s="430"/>
      <c r="BQ15" s="430"/>
      <c r="BR15" s="430"/>
      <c r="BS15" s="430"/>
      <c r="BT15" s="430"/>
      <c r="BU15" s="431"/>
      <c r="BV15" s="429">
        <v>1355767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32.1</v>
      </c>
      <c r="AD16" s="551"/>
      <c r="AE16" s="551"/>
      <c r="AF16" s="551"/>
      <c r="AG16" s="552"/>
      <c r="AH16" s="550">
        <v>32.5</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7112010</v>
      </c>
      <c r="BO16" s="467"/>
      <c r="BP16" s="467"/>
      <c r="BQ16" s="467"/>
      <c r="BR16" s="467"/>
      <c r="BS16" s="467"/>
      <c r="BT16" s="467"/>
      <c r="BU16" s="468"/>
      <c r="BV16" s="466">
        <v>7129597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3014</v>
      </c>
      <c r="AD17" s="518"/>
      <c r="AE17" s="518"/>
      <c r="AF17" s="518"/>
      <c r="AG17" s="557"/>
      <c r="AH17" s="517">
        <v>3208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1816919</v>
      </c>
      <c r="BO17" s="467"/>
      <c r="BP17" s="467"/>
      <c r="BQ17" s="467"/>
      <c r="BR17" s="467"/>
      <c r="BS17" s="467"/>
      <c r="BT17" s="467"/>
      <c r="BU17" s="468"/>
      <c r="BV17" s="466">
        <v>1718184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952.89</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7516044</v>
      </c>
      <c r="BO18" s="467"/>
      <c r="BP18" s="467"/>
      <c r="BQ18" s="467"/>
      <c r="BR18" s="467"/>
      <c r="BS18" s="467"/>
      <c r="BT18" s="467"/>
      <c r="BU18" s="468"/>
      <c r="BV18" s="466">
        <v>7716397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9896658</v>
      </c>
      <c r="BO19" s="467"/>
      <c r="BP19" s="467"/>
      <c r="BQ19" s="467"/>
      <c r="BR19" s="467"/>
      <c r="BS19" s="467"/>
      <c r="BT19" s="467"/>
      <c r="BU19" s="468"/>
      <c r="BV19" s="466">
        <v>10482636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4482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15903723</v>
      </c>
      <c r="BO23" s="467"/>
      <c r="BP23" s="467"/>
      <c r="BQ23" s="467"/>
      <c r="BR23" s="467"/>
      <c r="BS23" s="467"/>
      <c r="BT23" s="467"/>
      <c r="BU23" s="468"/>
      <c r="BV23" s="466">
        <v>17097245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7500</v>
      </c>
      <c r="R24" s="518"/>
      <c r="S24" s="518"/>
      <c r="T24" s="518"/>
      <c r="U24" s="518"/>
      <c r="V24" s="557"/>
      <c r="W24" s="616"/>
      <c r="X24" s="604"/>
      <c r="Y24" s="605"/>
      <c r="Z24" s="516" t="s">
        <v>169</v>
      </c>
      <c r="AA24" s="496"/>
      <c r="AB24" s="496"/>
      <c r="AC24" s="496"/>
      <c r="AD24" s="496"/>
      <c r="AE24" s="496"/>
      <c r="AF24" s="496"/>
      <c r="AG24" s="497"/>
      <c r="AH24" s="517">
        <v>274</v>
      </c>
      <c r="AI24" s="518"/>
      <c r="AJ24" s="518"/>
      <c r="AK24" s="518"/>
      <c r="AL24" s="557"/>
      <c r="AM24" s="517">
        <v>815150</v>
      </c>
      <c r="AN24" s="518"/>
      <c r="AO24" s="518"/>
      <c r="AP24" s="518"/>
      <c r="AQ24" s="518"/>
      <c r="AR24" s="557"/>
      <c r="AS24" s="517">
        <v>2975</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11061999</v>
      </c>
      <c r="BO24" s="467"/>
      <c r="BP24" s="467"/>
      <c r="BQ24" s="467"/>
      <c r="BR24" s="467"/>
      <c r="BS24" s="467"/>
      <c r="BT24" s="467"/>
      <c r="BU24" s="468"/>
      <c r="BV24" s="466">
        <v>11999853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5900</v>
      </c>
      <c r="R25" s="518"/>
      <c r="S25" s="518"/>
      <c r="T25" s="518"/>
      <c r="U25" s="518"/>
      <c r="V25" s="557"/>
      <c r="W25" s="616"/>
      <c r="X25" s="604"/>
      <c r="Y25" s="605"/>
      <c r="Z25" s="516" t="s">
        <v>172</v>
      </c>
      <c r="AA25" s="496"/>
      <c r="AB25" s="496"/>
      <c r="AC25" s="496"/>
      <c r="AD25" s="496"/>
      <c r="AE25" s="496"/>
      <c r="AF25" s="496"/>
      <c r="AG25" s="497"/>
      <c r="AH25" s="517">
        <v>66</v>
      </c>
      <c r="AI25" s="518"/>
      <c r="AJ25" s="518"/>
      <c r="AK25" s="518"/>
      <c r="AL25" s="557"/>
      <c r="AM25" s="517">
        <v>165132</v>
      </c>
      <c r="AN25" s="518"/>
      <c r="AO25" s="518"/>
      <c r="AP25" s="518"/>
      <c r="AQ25" s="518"/>
      <c r="AR25" s="557"/>
      <c r="AS25" s="517">
        <v>2502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146116</v>
      </c>
      <c r="BO25" s="430"/>
      <c r="BP25" s="430"/>
      <c r="BQ25" s="430"/>
      <c r="BR25" s="430"/>
      <c r="BS25" s="430"/>
      <c r="BT25" s="430"/>
      <c r="BU25" s="431"/>
      <c r="BV25" s="429">
        <v>157152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5000</v>
      </c>
      <c r="R26" s="518"/>
      <c r="S26" s="518"/>
      <c r="T26" s="518"/>
      <c r="U26" s="518"/>
      <c r="V26" s="557"/>
      <c r="W26" s="616"/>
      <c r="X26" s="604"/>
      <c r="Y26" s="605"/>
      <c r="Z26" s="516" t="s">
        <v>175</v>
      </c>
      <c r="AA26" s="626"/>
      <c r="AB26" s="626"/>
      <c r="AC26" s="626"/>
      <c r="AD26" s="626"/>
      <c r="AE26" s="626"/>
      <c r="AF26" s="626"/>
      <c r="AG26" s="627"/>
      <c r="AH26" s="517">
        <v>7</v>
      </c>
      <c r="AI26" s="518"/>
      <c r="AJ26" s="518"/>
      <c r="AK26" s="518"/>
      <c r="AL26" s="557"/>
      <c r="AM26" s="517">
        <v>20755</v>
      </c>
      <c r="AN26" s="518"/>
      <c r="AO26" s="518"/>
      <c r="AP26" s="518"/>
      <c r="AQ26" s="518"/>
      <c r="AR26" s="557"/>
      <c r="AS26" s="517">
        <v>2965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2680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211444</v>
      </c>
      <c r="BO27" s="640"/>
      <c r="BP27" s="640"/>
      <c r="BQ27" s="640"/>
      <c r="BR27" s="640"/>
      <c r="BS27" s="640"/>
      <c r="BT27" s="640"/>
      <c r="BU27" s="641"/>
      <c r="BV27" s="639">
        <v>211289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2120</v>
      </c>
      <c r="R28" s="518"/>
      <c r="S28" s="518"/>
      <c r="T28" s="518"/>
      <c r="U28" s="518"/>
      <c r="V28" s="557"/>
      <c r="W28" s="616"/>
      <c r="X28" s="604"/>
      <c r="Y28" s="605"/>
      <c r="Z28" s="516" t="s">
        <v>184</v>
      </c>
      <c r="AA28" s="496"/>
      <c r="AB28" s="496"/>
      <c r="AC28" s="496"/>
      <c r="AD28" s="496"/>
      <c r="AE28" s="496"/>
      <c r="AF28" s="496"/>
      <c r="AG28" s="497"/>
      <c r="AH28" s="517">
        <v>4</v>
      </c>
      <c r="AI28" s="518"/>
      <c r="AJ28" s="518"/>
      <c r="AK28" s="518"/>
      <c r="AL28" s="557"/>
      <c r="AM28" s="517">
        <v>7684</v>
      </c>
      <c r="AN28" s="518"/>
      <c r="AO28" s="518"/>
      <c r="AP28" s="518"/>
      <c r="AQ28" s="518"/>
      <c r="AR28" s="557"/>
      <c r="AS28" s="517">
        <v>1921</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1975993</v>
      </c>
      <c r="BO28" s="430"/>
      <c r="BP28" s="430"/>
      <c r="BQ28" s="430"/>
      <c r="BR28" s="430"/>
      <c r="BS28" s="430"/>
      <c r="BT28" s="430"/>
      <c r="BU28" s="431"/>
      <c r="BV28" s="429">
        <v>1660817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1950</v>
      </c>
      <c r="R29" s="518"/>
      <c r="S29" s="518"/>
      <c r="T29" s="518"/>
      <c r="U29" s="518"/>
      <c r="V29" s="557"/>
      <c r="W29" s="617"/>
      <c r="X29" s="618"/>
      <c r="Y29" s="619"/>
      <c r="Z29" s="516" t="s">
        <v>187</v>
      </c>
      <c r="AA29" s="496"/>
      <c r="AB29" s="496"/>
      <c r="AC29" s="496"/>
      <c r="AD29" s="496"/>
      <c r="AE29" s="496"/>
      <c r="AF29" s="496"/>
      <c r="AG29" s="497"/>
      <c r="AH29" s="517">
        <v>279</v>
      </c>
      <c r="AI29" s="518"/>
      <c r="AJ29" s="518"/>
      <c r="AK29" s="518"/>
      <c r="AL29" s="557"/>
      <c r="AM29" s="517">
        <v>827112</v>
      </c>
      <c r="AN29" s="518"/>
      <c r="AO29" s="518"/>
      <c r="AP29" s="518"/>
      <c r="AQ29" s="518"/>
      <c r="AR29" s="557"/>
      <c r="AS29" s="517">
        <v>2965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406466</v>
      </c>
      <c r="BO29" s="467"/>
      <c r="BP29" s="467"/>
      <c r="BQ29" s="467"/>
      <c r="BR29" s="467"/>
      <c r="BS29" s="467"/>
      <c r="BT29" s="467"/>
      <c r="BU29" s="468"/>
      <c r="BV29" s="466">
        <v>405338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3285851</v>
      </c>
      <c r="BO30" s="640"/>
      <c r="BP30" s="640"/>
      <c r="BQ30" s="640"/>
      <c r="BR30" s="640"/>
      <c r="BS30" s="640"/>
      <c r="BT30" s="640"/>
      <c r="BU30" s="641"/>
      <c r="BV30" s="639">
        <v>3321728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さくら福祉保険事務組合【一般会計】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奥阿賀観光</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さくら福祉保険事務組合【病院事業会計】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上川農業振興公社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町営スキー場事業特別会計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新潟県中東福祉事務組合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上川温泉</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介護保険特別会計（サービス事業勘定）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五泉地域衛生施設組合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三川農業振興公社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新潟県市町村総合事務組合【一般会計】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阿賀の里</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新潟県市町村総合事務組合【職員退職手当支給事業特別会計】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新潟県市町村総合事務組合【消防団員等公務災害補償事業特別会計】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新潟県市町村総合事務組合【消防賞じゅつ支給事業特別会計】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新潟県市町村総合事務組合【非常勤職員公務災害補償等特別会計】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新潟県市町村総合事務組合【交通災害共済事業特別会計】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aYPd10CmNIYBdczYH7iRdpWeZ6/sQQZ29yAqE6svP7PSQvFnbBxEX1Klf1hcQr5jGQGi4gOE7+A7PWbLIxyFg==" saltValue="shS2WjKY/z050ewYZ0jl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1502924</v>
      </c>
      <c r="S5" s="669"/>
      <c r="T5" s="669"/>
      <c r="U5" s="669"/>
      <c r="V5" s="669"/>
      <c r="W5" s="669"/>
      <c r="X5" s="669"/>
      <c r="Y5" s="670"/>
      <c r="Z5" s="671">
        <v>12.1</v>
      </c>
      <c r="AA5" s="671"/>
      <c r="AB5" s="671"/>
      <c r="AC5" s="671"/>
      <c r="AD5" s="672">
        <v>1502924</v>
      </c>
      <c r="AE5" s="672"/>
      <c r="AF5" s="672"/>
      <c r="AG5" s="672"/>
      <c r="AH5" s="672"/>
      <c r="AI5" s="672"/>
      <c r="AJ5" s="672"/>
      <c r="AK5" s="672"/>
      <c r="AL5" s="673">
        <v>19.2</v>
      </c>
      <c r="AM5" s="674"/>
      <c r="AN5" s="674"/>
      <c r="AO5" s="675"/>
      <c r="AP5" s="665" t="s">
        <v>228</v>
      </c>
      <c r="AQ5" s="666"/>
      <c r="AR5" s="666"/>
      <c r="AS5" s="666"/>
      <c r="AT5" s="666"/>
      <c r="AU5" s="666"/>
      <c r="AV5" s="666"/>
      <c r="AW5" s="666"/>
      <c r="AX5" s="666"/>
      <c r="AY5" s="666"/>
      <c r="AZ5" s="666"/>
      <c r="BA5" s="666"/>
      <c r="BB5" s="666"/>
      <c r="BC5" s="666"/>
      <c r="BD5" s="666"/>
      <c r="BE5" s="666"/>
      <c r="BF5" s="667"/>
      <c r="BG5" s="679">
        <v>1497157</v>
      </c>
      <c r="BH5" s="680"/>
      <c r="BI5" s="680"/>
      <c r="BJ5" s="680"/>
      <c r="BK5" s="680"/>
      <c r="BL5" s="680"/>
      <c r="BM5" s="680"/>
      <c r="BN5" s="681"/>
      <c r="BO5" s="682">
        <v>99.6</v>
      </c>
      <c r="BP5" s="682"/>
      <c r="BQ5" s="682"/>
      <c r="BR5" s="682"/>
      <c r="BS5" s="683" t="s">
        <v>127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96647</v>
      </c>
      <c r="S6" s="680"/>
      <c r="T6" s="680"/>
      <c r="U6" s="680"/>
      <c r="V6" s="680"/>
      <c r="W6" s="680"/>
      <c r="X6" s="680"/>
      <c r="Y6" s="681"/>
      <c r="Z6" s="682">
        <v>0.8</v>
      </c>
      <c r="AA6" s="682"/>
      <c r="AB6" s="682"/>
      <c r="AC6" s="682"/>
      <c r="AD6" s="683">
        <v>96647</v>
      </c>
      <c r="AE6" s="683"/>
      <c r="AF6" s="683"/>
      <c r="AG6" s="683"/>
      <c r="AH6" s="683"/>
      <c r="AI6" s="683"/>
      <c r="AJ6" s="683"/>
      <c r="AK6" s="683"/>
      <c r="AL6" s="684">
        <v>1.2</v>
      </c>
      <c r="AM6" s="685"/>
      <c r="AN6" s="685"/>
      <c r="AO6" s="686"/>
      <c r="AP6" s="676" t="s">
        <v>233</v>
      </c>
      <c r="AQ6" s="677"/>
      <c r="AR6" s="677"/>
      <c r="AS6" s="677"/>
      <c r="AT6" s="677"/>
      <c r="AU6" s="677"/>
      <c r="AV6" s="677"/>
      <c r="AW6" s="677"/>
      <c r="AX6" s="677"/>
      <c r="AY6" s="677"/>
      <c r="AZ6" s="677"/>
      <c r="BA6" s="677"/>
      <c r="BB6" s="677"/>
      <c r="BC6" s="677"/>
      <c r="BD6" s="677"/>
      <c r="BE6" s="677"/>
      <c r="BF6" s="678"/>
      <c r="BG6" s="679">
        <v>1497157</v>
      </c>
      <c r="BH6" s="680"/>
      <c r="BI6" s="680"/>
      <c r="BJ6" s="680"/>
      <c r="BK6" s="680"/>
      <c r="BL6" s="680"/>
      <c r="BM6" s="680"/>
      <c r="BN6" s="681"/>
      <c r="BO6" s="682">
        <v>99.6</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80296</v>
      </c>
      <c r="CS6" s="680"/>
      <c r="CT6" s="680"/>
      <c r="CU6" s="680"/>
      <c r="CV6" s="680"/>
      <c r="CW6" s="680"/>
      <c r="CX6" s="680"/>
      <c r="CY6" s="681"/>
      <c r="CZ6" s="673">
        <v>0.7</v>
      </c>
      <c r="DA6" s="674"/>
      <c r="DB6" s="674"/>
      <c r="DC6" s="693"/>
      <c r="DD6" s="688" t="s">
        <v>234</v>
      </c>
      <c r="DE6" s="680"/>
      <c r="DF6" s="680"/>
      <c r="DG6" s="680"/>
      <c r="DH6" s="680"/>
      <c r="DI6" s="680"/>
      <c r="DJ6" s="680"/>
      <c r="DK6" s="680"/>
      <c r="DL6" s="680"/>
      <c r="DM6" s="680"/>
      <c r="DN6" s="680"/>
      <c r="DO6" s="680"/>
      <c r="DP6" s="681"/>
      <c r="DQ6" s="688">
        <v>80296</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1364</v>
      </c>
      <c r="S7" s="680"/>
      <c r="T7" s="680"/>
      <c r="U7" s="680"/>
      <c r="V7" s="680"/>
      <c r="W7" s="680"/>
      <c r="X7" s="680"/>
      <c r="Y7" s="681"/>
      <c r="Z7" s="682">
        <v>0</v>
      </c>
      <c r="AA7" s="682"/>
      <c r="AB7" s="682"/>
      <c r="AC7" s="682"/>
      <c r="AD7" s="683">
        <v>1364</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364605</v>
      </c>
      <c r="BH7" s="680"/>
      <c r="BI7" s="680"/>
      <c r="BJ7" s="680"/>
      <c r="BK7" s="680"/>
      <c r="BL7" s="680"/>
      <c r="BM7" s="680"/>
      <c r="BN7" s="681"/>
      <c r="BO7" s="682">
        <v>24.3</v>
      </c>
      <c r="BP7" s="682"/>
      <c r="BQ7" s="682"/>
      <c r="BR7" s="682"/>
      <c r="BS7" s="683" t="s">
        <v>234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2060939</v>
      </c>
      <c r="CS7" s="680"/>
      <c r="CT7" s="680"/>
      <c r="CU7" s="680"/>
      <c r="CV7" s="680"/>
      <c r="CW7" s="680"/>
      <c r="CX7" s="680"/>
      <c r="CY7" s="681"/>
      <c r="CZ7" s="682">
        <v>17.3</v>
      </c>
      <c r="DA7" s="682"/>
      <c r="DB7" s="682"/>
      <c r="DC7" s="682"/>
      <c r="DD7" s="688">
        <v>25367</v>
      </c>
      <c r="DE7" s="680"/>
      <c r="DF7" s="680"/>
      <c r="DG7" s="680"/>
      <c r="DH7" s="680"/>
      <c r="DI7" s="680"/>
      <c r="DJ7" s="680"/>
      <c r="DK7" s="680"/>
      <c r="DL7" s="680"/>
      <c r="DM7" s="680"/>
      <c r="DN7" s="680"/>
      <c r="DO7" s="680"/>
      <c r="DP7" s="681"/>
      <c r="DQ7" s="688">
        <v>1648666</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2721</v>
      </c>
      <c r="S8" s="680"/>
      <c r="T8" s="680"/>
      <c r="U8" s="680"/>
      <c r="V8" s="680"/>
      <c r="W8" s="680"/>
      <c r="X8" s="680"/>
      <c r="Y8" s="681"/>
      <c r="Z8" s="682">
        <v>0</v>
      </c>
      <c r="AA8" s="682"/>
      <c r="AB8" s="682"/>
      <c r="AC8" s="682"/>
      <c r="AD8" s="683">
        <v>2721</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17633</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1980802</v>
      </c>
      <c r="CS8" s="680"/>
      <c r="CT8" s="680"/>
      <c r="CU8" s="680"/>
      <c r="CV8" s="680"/>
      <c r="CW8" s="680"/>
      <c r="CX8" s="680"/>
      <c r="CY8" s="681"/>
      <c r="CZ8" s="682">
        <v>16.600000000000001</v>
      </c>
      <c r="DA8" s="682"/>
      <c r="DB8" s="682"/>
      <c r="DC8" s="682"/>
      <c r="DD8" s="688">
        <v>5297</v>
      </c>
      <c r="DE8" s="680"/>
      <c r="DF8" s="680"/>
      <c r="DG8" s="680"/>
      <c r="DH8" s="680"/>
      <c r="DI8" s="680"/>
      <c r="DJ8" s="680"/>
      <c r="DK8" s="680"/>
      <c r="DL8" s="680"/>
      <c r="DM8" s="680"/>
      <c r="DN8" s="680"/>
      <c r="DO8" s="680"/>
      <c r="DP8" s="681"/>
      <c r="DQ8" s="688">
        <v>1449830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2104</v>
      </c>
      <c r="S9" s="680"/>
      <c r="T9" s="680"/>
      <c r="U9" s="680"/>
      <c r="V9" s="680"/>
      <c r="W9" s="680"/>
      <c r="X9" s="680"/>
      <c r="Y9" s="681"/>
      <c r="Z9" s="682">
        <v>0</v>
      </c>
      <c r="AA9" s="682"/>
      <c r="AB9" s="682"/>
      <c r="AC9" s="682"/>
      <c r="AD9" s="683">
        <v>2104</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293350</v>
      </c>
      <c r="BH9" s="680"/>
      <c r="BI9" s="680"/>
      <c r="BJ9" s="680"/>
      <c r="BK9" s="680"/>
      <c r="BL9" s="680"/>
      <c r="BM9" s="680"/>
      <c r="BN9" s="681"/>
      <c r="BO9" s="682">
        <v>19.5</v>
      </c>
      <c r="BP9" s="682"/>
      <c r="BQ9" s="682"/>
      <c r="BR9" s="682"/>
      <c r="BS9" s="688" t="s">
        <v>234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1288270</v>
      </c>
      <c r="CS9" s="680"/>
      <c r="CT9" s="680"/>
      <c r="CU9" s="680"/>
      <c r="CV9" s="680"/>
      <c r="CW9" s="680"/>
      <c r="CX9" s="680"/>
      <c r="CY9" s="681"/>
      <c r="CZ9" s="682">
        <v>10.8</v>
      </c>
      <c r="DA9" s="682"/>
      <c r="DB9" s="682"/>
      <c r="DC9" s="682"/>
      <c r="DD9" s="688">
        <v>70742</v>
      </c>
      <c r="DE9" s="680"/>
      <c r="DF9" s="680"/>
      <c r="DG9" s="680"/>
      <c r="DH9" s="680"/>
      <c r="DI9" s="680"/>
      <c r="DJ9" s="680"/>
      <c r="DK9" s="680"/>
      <c r="DL9" s="680"/>
      <c r="DM9" s="680"/>
      <c r="DN9" s="680"/>
      <c r="DO9" s="680"/>
      <c r="DP9" s="681"/>
      <c r="DQ9" s="688">
        <v>1091911</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234</v>
      </c>
      <c r="S10" s="680"/>
      <c r="T10" s="680"/>
      <c r="U10" s="680"/>
      <c r="V10" s="680"/>
      <c r="W10" s="680"/>
      <c r="X10" s="680"/>
      <c r="Y10" s="681"/>
      <c r="Z10" s="682" t="s">
        <v>234</v>
      </c>
      <c r="AA10" s="682"/>
      <c r="AB10" s="682"/>
      <c r="AC10" s="682"/>
      <c r="AD10" s="683" t="s">
        <v>127</v>
      </c>
      <c r="AE10" s="683"/>
      <c r="AF10" s="683"/>
      <c r="AG10" s="683"/>
      <c r="AH10" s="683"/>
      <c r="AI10" s="683"/>
      <c r="AJ10" s="683"/>
      <c r="AK10" s="683"/>
      <c r="AL10" s="684" t="s">
        <v>234</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28381</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30000</v>
      </c>
      <c r="CS10" s="680"/>
      <c r="CT10" s="680"/>
      <c r="CU10" s="680"/>
      <c r="CV10" s="680"/>
      <c r="CW10" s="680"/>
      <c r="CX10" s="680"/>
      <c r="CY10" s="681"/>
      <c r="CZ10" s="682">
        <v>0.3</v>
      </c>
      <c r="DA10" s="682"/>
      <c r="DB10" s="682"/>
      <c r="DC10" s="682"/>
      <c r="DD10" s="688" t="s">
        <v>234</v>
      </c>
      <c r="DE10" s="680"/>
      <c r="DF10" s="680"/>
      <c r="DG10" s="680"/>
      <c r="DH10" s="680"/>
      <c r="DI10" s="680"/>
      <c r="DJ10" s="680"/>
      <c r="DK10" s="680"/>
      <c r="DL10" s="680"/>
      <c r="DM10" s="680"/>
      <c r="DN10" s="680"/>
      <c r="DO10" s="680"/>
      <c r="DP10" s="681"/>
      <c r="DQ10" s="688" t="s">
        <v>234</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234</v>
      </c>
      <c r="AA11" s="682"/>
      <c r="AB11" s="682"/>
      <c r="AC11" s="682"/>
      <c r="AD11" s="683" t="s">
        <v>234</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25241</v>
      </c>
      <c r="BH11" s="680"/>
      <c r="BI11" s="680"/>
      <c r="BJ11" s="680"/>
      <c r="BK11" s="680"/>
      <c r="BL11" s="680"/>
      <c r="BM11" s="680"/>
      <c r="BN11" s="681"/>
      <c r="BO11" s="682">
        <v>1.7</v>
      </c>
      <c r="BP11" s="682"/>
      <c r="BQ11" s="682"/>
      <c r="BR11" s="682"/>
      <c r="BS11" s="688" t="s">
        <v>234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703081</v>
      </c>
      <c r="CS11" s="680"/>
      <c r="CT11" s="680"/>
      <c r="CU11" s="680"/>
      <c r="CV11" s="680"/>
      <c r="CW11" s="680"/>
      <c r="CX11" s="680"/>
      <c r="CY11" s="681"/>
      <c r="CZ11" s="682">
        <v>5.9</v>
      </c>
      <c r="DA11" s="682"/>
      <c r="DB11" s="682"/>
      <c r="DC11" s="682"/>
      <c r="DD11" s="688">
        <v>279260</v>
      </c>
      <c r="DE11" s="680"/>
      <c r="DF11" s="680"/>
      <c r="DG11" s="680"/>
      <c r="DH11" s="680"/>
      <c r="DI11" s="680"/>
      <c r="DJ11" s="680"/>
      <c r="DK11" s="680"/>
      <c r="DL11" s="680"/>
      <c r="DM11" s="680"/>
      <c r="DN11" s="680"/>
      <c r="DO11" s="680"/>
      <c r="DP11" s="681"/>
      <c r="DQ11" s="688">
        <v>305571</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207823</v>
      </c>
      <c r="S12" s="680"/>
      <c r="T12" s="680"/>
      <c r="U12" s="680"/>
      <c r="V12" s="680"/>
      <c r="W12" s="680"/>
      <c r="X12" s="680"/>
      <c r="Y12" s="681"/>
      <c r="Z12" s="682">
        <v>1.7</v>
      </c>
      <c r="AA12" s="682"/>
      <c r="AB12" s="682"/>
      <c r="AC12" s="682"/>
      <c r="AD12" s="683">
        <v>207823</v>
      </c>
      <c r="AE12" s="683"/>
      <c r="AF12" s="683"/>
      <c r="AG12" s="683"/>
      <c r="AH12" s="683"/>
      <c r="AI12" s="683"/>
      <c r="AJ12" s="683"/>
      <c r="AK12" s="683"/>
      <c r="AL12" s="684">
        <v>2.7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1027171</v>
      </c>
      <c r="BH12" s="680"/>
      <c r="BI12" s="680"/>
      <c r="BJ12" s="680"/>
      <c r="BK12" s="680"/>
      <c r="BL12" s="680"/>
      <c r="BM12" s="680"/>
      <c r="BN12" s="681"/>
      <c r="BO12" s="682">
        <v>68.3</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561258</v>
      </c>
      <c r="CS12" s="680"/>
      <c r="CT12" s="680"/>
      <c r="CU12" s="680"/>
      <c r="CV12" s="680"/>
      <c r="CW12" s="680"/>
      <c r="CX12" s="680"/>
      <c r="CY12" s="681"/>
      <c r="CZ12" s="682">
        <v>4.7</v>
      </c>
      <c r="DA12" s="682"/>
      <c r="DB12" s="682"/>
      <c r="DC12" s="682"/>
      <c r="DD12" s="688">
        <v>131425</v>
      </c>
      <c r="DE12" s="680"/>
      <c r="DF12" s="680"/>
      <c r="DG12" s="680"/>
      <c r="DH12" s="680"/>
      <c r="DI12" s="680"/>
      <c r="DJ12" s="680"/>
      <c r="DK12" s="680"/>
      <c r="DL12" s="680"/>
      <c r="DM12" s="680"/>
      <c r="DN12" s="680"/>
      <c r="DO12" s="680"/>
      <c r="DP12" s="681"/>
      <c r="DQ12" s="688">
        <v>362864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7166</v>
      </c>
      <c r="S13" s="680"/>
      <c r="T13" s="680"/>
      <c r="U13" s="680"/>
      <c r="V13" s="680"/>
      <c r="W13" s="680"/>
      <c r="X13" s="680"/>
      <c r="Y13" s="681"/>
      <c r="Z13" s="682">
        <v>0.1</v>
      </c>
      <c r="AA13" s="682"/>
      <c r="AB13" s="682"/>
      <c r="AC13" s="682"/>
      <c r="AD13" s="683">
        <v>7166</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1009113</v>
      </c>
      <c r="BH13" s="680"/>
      <c r="BI13" s="680"/>
      <c r="BJ13" s="680"/>
      <c r="BK13" s="680"/>
      <c r="BL13" s="680"/>
      <c r="BM13" s="680"/>
      <c r="BN13" s="681"/>
      <c r="BO13" s="682">
        <v>67.099999999999994</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1674275</v>
      </c>
      <c r="CS13" s="680"/>
      <c r="CT13" s="680"/>
      <c r="CU13" s="680"/>
      <c r="CV13" s="680"/>
      <c r="CW13" s="680"/>
      <c r="CX13" s="680"/>
      <c r="CY13" s="681"/>
      <c r="CZ13" s="682">
        <v>14</v>
      </c>
      <c r="DA13" s="682"/>
      <c r="DB13" s="682"/>
      <c r="DC13" s="682"/>
      <c r="DD13" s="688">
        <v>373499</v>
      </c>
      <c r="DE13" s="680"/>
      <c r="DF13" s="680"/>
      <c r="DG13" s="680"/>
      <c r="DH13" s="680"/>
      <c r="DI13" s="680"/>
      <c r="DJ13" s="680"/>
      <c r="DK13" s="680"/>
      <c r="DL13" s="680"/>
      <c r="DM13" s="680"/>
      <c r="DN13" s="680"/>
      <c r="DO13" s="680"/>
      <c r="DP13" s="681"/>
      <c r="DQ13" s="688">
        <v>1265378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35109</v>
      </c>
      <c r="BH14" s="680"/>
      <c r="BI14" s="680"/>
      <c r="BJ14" s="680"/>
      <c r="BK14" s="680"/>
      <c r="BL14" s="680"/>
      <c r="BM14" s="680"/>
      <c r="BN14" s="681"/>
      <c r="BO14" s="682">
        <v>2.2999999999999998</v>
      </c>
      <c r="BP14" s="682"/>
      <c r="BQ14" s="682"/>
      <c r="BR14" s="682"/>
      <c r="BS14" s="688" t="s">
        <v>234</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497431</v>
      </c>
      <c r="CS14" s="680"/>
      <c r="CT14" s="680"/>
      <c r="CU14" s="680"/>
      <c r="CV14" s="680"/>
      <c r="CW14" s="680"/>
      <c r="CX14" s="680"/>
      <c r="CY14" s="681"/>
      <c r="CZ14" s="682">
        <v>4.2</v>
      </c>
      <c r="DA14" s="682"/>
      <c r="DB14" s="682"/>
      <c r="DC14" s="682"/>
      <c r="DD14" s="688">
        <v>19291</v>
      </c>
      <c r="DE14" s="680"/>
      <c r="DF14" s="680"/>
      <c r="DG14" s="680"/>
      <c r="DH14" s="680"/>
      <c r="DI14" s="680"/>
      <c r="DJ14" s="680"/>
      <c r="DK14" s="680"/>
      <c r="DL14" s="680"/>
      <c r="DM14" s="680"/>
      <c r="DN14" s="680"/>
      <c r="DO14" s="680"/>
      <c r="DP14" s="681"/>
      <c r="DQ14" s="688">
        <v>465005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25349</v>
      </c>
      <c r="S15" s="680"/>
      <c r="T15" s="680"/>
      <c r="U15" s="680"/>
      <c r="V15" s="680"/>
      <c r="W15" s="680"/>
      <c r="X15" s="680"/>
      <c r="Y15" s="681"/>
      <c r="Z15" s="682">
        <v>0.2</v>
      </c>
      <c r="AA15" s="682"/>
      <c r="AB15" s="682"/>
      <c r="AC15" s="682"/>
      <c r="AD15" s="683">
        <v>25349</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70272</v>
      </c>
      <c r="BH15" s="680"/>
      <c r="BI15" s="680"/>
      <c r="BJ15" s="680"/>
      <c r="BK15" s="680"/>
      <c r="BL15" s="680"/>
      <c r="BM15" s="680"/>
      <c r="BN15" s="681"/>
      <c r="BO15" s="682">
        <v>4.7</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742043</v>
      </c>
      <c r="CS15" s="680"/>
      <c r="CT15" s="680"/>
      <c r="CU15" s="680"/>
      <c r="CV15" s="680"/>
      <c r="CW15" s="680"/>
      <c r="CX15" s="680"/>
      <c r="CY15" s="681"/>
      <c r="CZ15" s="682">
        <v>6.2</v>
      </c>
      <c r="DA15" s="682"/>
      <c r="DB15" s="682"/>
      <c r="DC15" s="682"/>
      <c r="DD15" s="688">
        <v>63838</v>
      </c>
      <c r="DE15" s="680"/>
      <c r="DF15" s="680"/>
      <c r="DG15" s="680"/>
      <c r="DH15" s="680"/>
      <c r="DI15" s="680"/>
      <c r="DJ15" s="680"/>
      <c r="DK15" s="680"/>
      <c r="DL15" s="680"/>
      <c r="DM15" s="680"/>
      <c r="DN15" s="680"/>
      <c r="DO15" s="680"/>
      <c r="DP15" s="681"/>
      <c r="DQ15" s="688">
        <v>638387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234</v>
      </c>
      <c r="BP16" s="682"/>
      <c r="BQ16" s="682"/>
      <c r="BR16" s="682"/>
      <c r="BS16" s="688" t="s">
        <v>127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136213</v>
      </c>
      <c r="CS16" s="680"/>
      <c r="CT16" s="680"/>
      <c r="CU16" s="680"/>
      <c r="CV16" s="680"/>
      <c r="CW16" s="680"/>
      <c r="CX16" s="680"/>
      <c r="CY16" s="681"/>
      <c r="CZ16" s="682">
        <v>1.1000000000000001</v>
      </c>
      <c r="DA16" s="682"/>
      <c r="DB16" s="682"/>
      <c r="DC16" s="682"/>
      <c r="DD16" s="688" t="s">
        <v>127</v>
      </c>
      <c r="DE16" s="680"/>
      <c r="DF16" s="680"/>
      <c r="DG16" s="680"/>
      <c r="DH16" s="680"/>
      <c r="DI16" s="680"/>
      <c r="DJ16" s="680"/>
      <c r="DK16" s="680"/>
      <c r="DL16" s="680"/>
      <c r="DM16" s="680"/>
      <c r="DN16" s="680"/>
      <c r="DO16" s="680"/>
      <c r="DP16" s="681"/>
      <c r="DQ16" s="688">
        <v>2963</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3084</v>
      </c>
      <c r="S17" s="680"/>
      <c r="T17" s="680"/>
      <c r="U17" s="680"/>
      <c r="V17" s="680"/>
      <c r="W17" s="680"/>
      <c r="X17" s="680"/>
      <c r="Y17" s="681"/>
      <c r="Z17" s="682">
        <v>0</v>
      </c>
      <c r="AA17" s="682"/>
      <c r="AB17" s="682"/>
      <c r="AC17" s="682"/>
      <c r="AD17" s="683">
        <v>3084</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234</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2183042</v>
      </c>
      <c r="CS17" s="680"/>
      <c r="CT17" s="680"/>
      <c r="CU17" s="680"/>
      <c r="CV17" s="680"/>
      <c r="CW17" s="680"/>
      <c r="CX17" s="680"/>
      <c r="CY17" s="681"/>
      <c r="CZ17" s="682">
        <v>18.3</v>
      </c>
      <c r="DA17" s="682"/>
      <c r="DB17" s="682"/>
      <c r="DC17" s="682"/>
      <c r="DD17" s="688" t="s">
        <v>234</v>
      </c>
      <c r="DE17" s="680"/>
      <c r="DF17" s="680"/>
      <c r="DG17" s="680"/>
      <c r="DH17" s="680"/>
      <c r="DI17" s="680"/>
      <c r="DJ17" s="680"/>
      <c r="DK17" s="680"/>
      <c r="DL17" s="680"/>
      <c r="DM17" s="680"/>
      <c r="DN17" s="680"/>
      <c r="DO17" s="680"/>
      <c r="DP17" s="681"/>
      <c r="DQ17" s="688">
        <v>2130303</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6690675</v>
      </c>
      <c r="S18" s="680"/>
      <c r="T18" s="680"/>
      <c r="U18" s="680"/>
      <c r="V18" s="680"/>
      <c r="W18" s="680"/>
      <c r="X18" s="680"/>
      <c r="Y18" s="681"/>
      <c r="Z18" s="682">
        <v>54</v>
      </c>
      <c r="AA18" s="682"/>
      <c r="AB18" s="682"/>
      <c r="AC18" s="682"/>
      <c r="AD18" s="683">
        <v>5973907</v>
      </c>
      <c r="AE18" s="683"/>
      <c r="AF18" s="683"/>
      <c r="AG18" s="683"/>
      <c r="AH18" s="683"/>
      <c r="AI18" s="683"/>
      <c r="AJ18" s="683"/>
      <c r="AK18" s="683"/>
      <c r="AL18" s="684">
        <v>76.3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5973907</v>
      </c>
      <c r="S19" s="680"/>
      <c r="T19" s="680"/>
      <c r="U19" s="680"/>
      <c r="V19" s="680"/>
      <c r="W19" s="680"/>
      <c r="X19" s="680"/>
      <c r="Y19" s="681"/>
      <c r="Z19" s="682">
        <v>48.2</v>
      </c>
      <c r="AA19" s="682"/>
      <c r="AB19" s="682"/>
      <c r="AC19" s="682"/>
      <c r="AD19" s="683">
        <v>5973907</v>
      </c>
      <c r="AE19" s="683"/>
      <c r="AF19" s="683"/>
      <c r="AG19" s="683"/>
      <c r="AH19" s="683"/>
      <c r="AI19" s="683"/>
      <c r="AJ19" s="683"/>
      <c r="AK19" s="683"/>
      <c r="AL19" s="684">
        <v>76.3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5767</v>
      </c>
      <c r="BH19" s="680"/>
      <c r="BI19" s="680"/>
      <c r="BJ19" s="680"/>
      <c r="BK19" s="680"/>
      <c r="BL19" s="680"/>
      <c r="BM19" s="680"/>
      <c r="BN19" s="681"/>
      <c r="BO19" s="682">
        <v>0.4</v>
      </c>
      <c r="BP19" s="682"/>
      <c r="BQ19" s="682"/>
      <c r="BR19" s="682"/>
      <c r="BS19" s="688" t="s">
        <v>127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234</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716768</v>
      </c>
      <c r="S20" s="680"/>
      <c r="T20" s="680"/>
      <c r="U20" s="680"/>
      <c r="V20" s="680"/>
      <c r="W20" s="680"/>
      <c r="X20" s="680"/>
      <c r="Y20" s="681"/>
      <c r="Z20" s="682">
        <v>5.8</v>
      </c>
      <c r="AA20" s="682"/>
      <c r="AB20" s="682"/>
      <c r="AC20" s="682"/>
      <c r="AD20" s="683" t="s">
        <v>127</v>
      </c>
      <c r="AE20" s="683"/>
      <c r="AF20" s="683"/>
      <c r="AG20" s="683"/>
      <c r="AH20" s="683"/>
      <c r="AI20" s="683"/>
      <c r="AJ20" s="683"/>
      <c r="AK20" s="683"/>
      <c r="AL20" s="684" t="s">
        <v>234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5767</v>
      </c>
      <c r="BH20" s="680"/>
      <c r="BI20" s="680"/>
      <c r="BJ20" s="680"/>
      <c r="BK20" s="680"/>
      <c r="BL20" s="680"/>
      <c r="BM20" s="680"/>
      <c r="BN20" s="681"/>
      <c r="BO20" s="682">
        <v>0.4</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11937650</v>
      </c>
      <c r="CS20" s="680"/>
      <c r="CT20" s="680"/>
      <c r="CU20" s="680"/>
      <c r="CV20" s="680"/>
      <c r="CW20" s="680"/>
      <c r="CX20" s="680"/>
      <c r="CY20" s="681"/>
      <c r="CZ20" s="682">
        <v>100</v>
      </c>
      <c r="DA20" s="682"/>
      <c r="DB20" s="682"/>
      <c r="DC20" s="682"/>
      <c r="DD20" s="688">
        <v>968719</v>
      </c>
      <c r="DE20" s="680"/>
      <c r="DF20" s="680"/>
      <c r="DG20" s="680"/>
      <c r="DH20" s="680"/>
      <c r="DI20" s="680"/>
      <c r="DJ20" s="680"/>
      <c r="DK20" s="680"/>
      <c r="DL20" s="680"/>
      <c r="DM20" s="680"/>
      <c r="DN20" s="680"/>
      <c r="DO20" s="680"/>
      <c r="DP20" s="681"/>
      <c r="DQ20" s="688">
        <v>9441174</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234</v>
      </c>
      <c r="AE21" s="683"/>
      <c r="AF21" s="683"/>
      <c r="AG21" s="683"/>
      <c r="AH21" s="683"/>
      <c r="AI21" s="683"/>
      <c r="AJ21" s="683"/>
      <c r="AK21" s="683"/>
      <c r="AL21" s="684" t="s">
        <v>234</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5767</v>
      </c>
      <c r="BH21" s="680"/>
      <c r="BI21" s="680"/>
      <c r="BJ21" s="680"/>
      <c r="BK21" s="680"/>
      <c r="BL21" s="680"/>
      <c r="BM21" s="680"/>
      <c r="BN21" s="681"/>
      <c r="BO21" s="682">
        <v>0.4</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8539857</v>
      </c>
      <c r="S22" s="680"/>
      <c r="T22" s="680"/>
      <c r="U22" s="680"/>
      <c r="V22" s="680"/>
      <c r="W22" s="680"/>
      <c r="X22" s="680"/>
      <c r="Y22" s="681"/>
      <c r="Z22" s="682">
        <v>68.900000000000006</v>
      </c>
      <c r="AA22" s="682"/>
      <c r="AB22" s="682"/>
      <c r="AC22" s="682"/>
      <c r="AD22" s="683">
        <v>7823089</v>
      </c>
      <c r="AE22" s="683"/>
      <c r="AF22" s="683"/>
      <c r="AG22" s="683"/>
      <c r="AH22" s="683"/>
      <c r="AI22" s="683"/>
      <c r="AJ22" s="683"/>
      <c r="AK22" s="683"/>
      <c r="AL22" s="684">
        <v>99.9</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234</v>
      </c>
      <c r="BP22" s="682"/>
      <c r="BQ22" s="682"/>
      <c r="BR22" s="682"/>
      <c r="BS22" s="688" t="s">
        <v>127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1526</v>
      </c>
      <c r="S23" s="680"/>
      <c r="T23" s="680"/>
      <c r="U23" s="680"/>
      <c r="V23" s="680"/>
      <c r="W23" s="680"/>
      <c r="X23" s="680"/>
      <c r="Y23" s="681"/>
      <c r="Z23" s="682">
        <v>0</v>
      </c>
      <c r="AA23" s="682"/>
      <c r="AB23" s="682"/>
      <c r="AC23" s="682"/>
      <c r="AD23" s="683">
        <v>1526</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234</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115067</v>
      </c>
      <c r="S24" s="680"/>
      <c r="T24" s="680"/>
      <c r="U24" s="680"/>
      <c r="V24" s="680"/>
      <c r="W24" s="680"/>
      <c r="X24" s="680"/>
      <c r="Y24" s="681"/>
      <c r="Z24" s="682">
        <v>0.9</v>
      </c>
      <c r="AA24" s="682"/>
      <c r="AB24" s="682"/>
      <c r="AC24" s="682"/>
      <c r="AD24" s="683">
        <v>18</v>
      </c>
      <c r="AE24" s="683"/>
      <c r="AF24" s="683"/>
      <c r="AG24" s="683"/>
      <c r="AH24" s="683"/>
      <c r="AI24" s="683"/>
      <c r="AJ24" s="683"/>
      <c r="AK24" s="683"/>
      <c r="AL24" s="684">
        <v>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4988201</v>
      </c>
      <c r="CS24" s="669"/>
      <c r="CT24" s="669"/>
      <c r="CU24" s="669"/>
      <c r="CV24" s="669"/>
      <c r="CW24" s="669"/>
      <c r="CX24" s="669"/>
      <c r="CY24" s="670"/>
      <c r="CZ24" s="673">
        <v>41.8</v>
      </c>
      <c r="DA24" s="674"/>
      <c r="DB24" s="674"/>
      <c r="DC24" s="693"/>
      <c r="DD24" s="712">
        <v>4547053</v>
      </c>
      <c r="DE24" s="669"/>
      <c r="DF24" s="669"/>
      <c r="DG24" s="669"/>
      <c r="DH24" s="669"/>
      <c r="DI24" s="669"/>
      <c r="DJ24" s="669"/>
      <c r="DK24" s="670"/>
      <c r="DL24" s="712">
        <v>4436625</v>
      </c>
      <c r="DM24" s="669"/>
      <c r="DN24" s="669"/>
      <c r="DO24" s="669"/>
      <c r="DP24" s="669"/>
      <c r="DQ24" s="669"/>
      <c r="DR24" s="669"/>
      <c r="DS24" s="669"/>
      <c r="DT24" s="669"/>
      <c r="DU24" s="669"/>
      <c r="DV24" s="670"/>
      <c r="DW24" s="673">
        <v>54.6</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121833</v>
      </c>
      <c r="S25" s="680"/>
      <c r="T25" s="680"/>
      <c r="U25" s="680"/>
      <c r="V25" s="680"/>
      <c r="W25" s="680"/>
      <c r="X25" s="680"/>
      <c r="Y25" s="681"/>
      <c r="Z25" s="682">
        <v>1</v>
      </c>
      <c r="AA25" s="682"/>
      <c r="AB25" s="682"/>
      <c r="AC25" s="682"/>
      <c r="AD25" s="683" t="s">
        <v>127</v>
      </c>
      <c r="AE25" s="683"/>
      <c r="AF25" s="683"/>
      <c r="AG25" s="683"/>
      <c r="AH25" s="683"/>
      <c r="AI25" s="683"/>
      <c r="AJ25" s="683"/>
      <c r="AK25" s="683"/>
      <c r="AL25" s="684" t="s">
        <v>234</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234</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2208950</v>
      </c>
      <c r="CS25" s="715"/>
      <c r="CT25" s="715"/>
      <c r="CU25" s="715"/>
      <c r="CV25" s="715"/>
      <c r="CW25" s="715"/>
      <c r="CX25" s="715"/>
      <c r="CY25" s="716"/>
      <c r="CZ25" s="684">
        <v>18.5</v>
      </c>
      <c r="DA25" s="713"/>
      <c r="DB25" s="713"/>
      <c r="DC25" s="717"/>
      <c r="DD25" s="688">
        <v>2137384</v>
      </c>
      <c r="DE25" s="715"/>
      <c r="DF25" s="715"/>
      <c r="DG25" s="715"/>
      <c r="DH25" s="715"/>
      <c r="DI25" s="715"/>
      <c r="DJ25" s="715"/>
      <c r="DK25" s="716"/>
      <c r="DL25" s="688">
        <v>2047152</v>
      </c>
      <c r="DM25" s="715"/>
      <c r="DN25" s="715"/>
      <c r="DO25" s="715"/>
      <c r="DP25" s="715"/>
      <c r="DQ25" s="715"/>
      <c r="DR25" s="715"/>
      <c r="DS25" s="715"/>
      <c r="DT25" s="715"/>
      <c r="DU25" s="715"/>
      <c r="DV25" s="716"/>
      <c r="DW25" s="684">
        <v>25.2</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23645</v>
      </c>
      <c r="S26" s="680"/>
      <c r="T26" s="680"/>
      <c r="U26" s="680"/>
      <c r="V26" s="680"/>
      <c r="W26" s="680"/>
      <c r="X26" s="680"/>
      <c r="Y26" s="681"/>
      <c r="Z26" s="682">
        <v>0.2</v>
      </c>
      <c r="AA26" s="682"/>
      <c r="AB26" s="682"/>
      <c r="AC26" s="682"/>
      <c r="AD26" s="683" t="s">
        <v>127</v>
      </c>
      <c r="AE26" s="683"/>
      <c r="AF26" s="683"/>
      <c r="AG26" s="683"/>
      <c r="AH26" s="683"/>
      <c r="AI26" s="683"/>
      <c r="AJ26" s="683"/>
      <c r="AK26" s="683"/>
      <c r="AL26" s="684" t="s">
        <v>234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1502261</v>
      </c>
      <c r="CS26" s="680"/>
      <c r="CT26" s="680"/>
      <c r="CU26" s="680"/>
      <c r="CV26" s="680"/>
      <c r="CW26" s="680"/>
      <c r="CX26" s="680"/>
      <c r="CY26" s="681"/>
      <c r="CZ26" s="684">
        <v>12.6</v>
      </c>
      <c r="DA26" s="713"/>
      <c r="DB26" s="713"/>
      <c r="DC26" s="717"/>
      <c r="DD26" s="688">
        <v>1436128</v>
      </c>
      <c r="DE26" s="680"/>
      <c r="DF26" s="680"/>
      <c r="DG26" s="680"/>
      <c r="DH26" s="680"/>
      <c r="DI26" s="680"/>
      <c r="DJ26" s="680"/>
      <c r="DK26" s="681"/>
      <c r="DL26" s="688" t="s">
        <v>234</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518479</v>
      </c>
      <c r="S27" s="680"/>
      <c r="T27" s="680"/>
      <c r="U27" s="680"/>
      <c r="V27" s="680"/>
      <c r="W27" s="680"/>
      <c r="X27" s="680"/>
      <c r="Y27" s="681"/>
      <c r="Z27" s="682">
        <v>4.2</v>
      </c>
      <c r="AA27" s="682"/>
      <c r="AB27" s="682"/>
      <c r="AC27" s="682"/>
      <c r="AD27" s="683" t="s">
        <v>234</v>
      </c>
      <c r="AE27" s="683"/>
      <c r="AF27" s="683"/>
      <c r="AG27" s="683"/>
      <c r="AH27" s="683"/>
      <c r="AI27" s="683"/>
      <c r="AJ27" s="683"/>
      <c r="AK27" s="683"/>
      <c r="AL27" s="684" t="s">
        <v>234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1502924</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596209</v>
      </c>
      <c r="CS27" s="715"/>
      <c r="CT27" s="715"/>
      <c r="CU27" s="715"/>
      <c r="CV27" s="715"/>
      <c r="CW27" s="715"/>
      <c r="CX27" s="715"/>
      <c r="CY27" s="716"/>
      <c r="CZ27" s="684">
        <v>5</v>
      </c>
      <c r="DA27" s="713"/>
      <c r="DB27" s="713"/>
      <c r="DC27" s="717"/>
      <c r="DD27" s="688">
        <v>279366</v>
      </c>
      <c r="DE27" s="715"/>
      <c r="DF27" s="715"/>
      <c r="DG27" s="715"/>
      <c r="DH27" s="715"/>
      <c r="DI27" s="715"/>
      <c r="DJ27" s="715"/>
      <c r="DK27" s="716"/>
      <c r="DL27" s="688">
        <v>259170</v>
      </c>
      <c r="DM27" s="715"/>
      <c r="DN27" s="715"/>
      <c r="DO27" s="715"/>
      <c r="DP27" s="715"/>
      <c r="DQ27" s="715"/>
      <c r="DR27" s="715"/>
      <c r="DS27" s="715"/>
      <c r="DT27" s="715"/>
      <c r="DU27" s="715"/>
      <c r="DV27" s="716"/>
      <c r="DW27" s="684">
        <v>3.2</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2183042</v>
      </c>
      <c r="CS28" s="680"/>
      <c r="CT28" s="680"/>
      <c r="CU28" s="680"/>
      <c r="CV28" s="680"/>
      <c r="CW28" s="680"/>
      <c r="CX28" s="680"/>
      <c r="CY28" s="681"/>
      <c r="CZ28" s="684">
        <v>18.3</v>
      </c>
      <c r="DA28" s="713"/>
      <c r="DB28" s="713"/>
      <c r="DC28" s="717"/>
      <c r="DD28" s="688">
        <v>2130303</v>
      </c>
      <c r="DE28" s="680"/>
      <c r="DF28" s="680"/>
      <c r="DG28" s="680"/>
      <c r="DH28" s="680"/>
      <c r="DI28" s="680"/>
      <c r="DJ28" s="680"/>
      <c r="DK28" s="681"/>
      <c r="DL28" s="688">
        <v>2130303</v>
      </c>
      <c r="DM28" s="680"/>
      <c r="DN28" s="680"/>
      <c r="DO28" s="680"/>
      <c r="DP28" s="680"/>
      <c r="DQ28" s="680"/>
      <c r="DR28" s="680"/>
      <c r="DS28" s="680"/>
      <c r="DT28" s="680"/>
      <c r="DU28" s="680"/>
      <c r="DV28" s="681"/>
      <c r="DW28" s="684">
        <v>26.2</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656929</v>
      </c>
      <c r="S29" s="680"/>
      <c r="T29" s="680"/>
      <c r="U29" s="680"/>
      <c r="V29" s="680"/>
      <c r="W29" s="680"/>
      <c r="X29" s="680"/>
      <c r="Y29" s="681"/>
      <c r="Z29" s="682">
        <v>5.3</v>
      </c>
      <c r="AA29" s="682"/>
      <c r="AB29" s="682"/>
      <c r="AC29" s="682"/>
      <c r="AD29" s="683" t="s">
        <v>234</v>
      </c>
      <c r="AE29" s="683"/>
      <c r="AF29" s="683"/>
      <c r="AG29" s="683"/>
      <c r="AH29" s="683"/>
      <c r="AI29" s="683"/>
      <c r="AJ29" s="683"/>
      <c r="AK29" s="683"/>
      <c r="AL29" s="684" t="s">
        <v>127</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2182684</v>
      </c>
      <c r="CS29" s="715"/>
      <c r="CT29" s="715"/>
      <c r="CU29" s="715"/>
      <c r="CV29" s="715"/>
      <c r="CW29" s="715"/>
      <c r="CX29" s="715"/>
      <c r="CY29" s="716"/>
      <c r="CZ29" s="684">
        <v>18.3</v>
      </c>
      <c r="DA29" s="713"/>
      <c r="DB29" s="713"/>
      <c r="DC29" s="717"/>
      <c r="DD29" s="688">
        <v>2129945</v>
      </c>
      <c r="DE29" s="715"/>
      <c r="DF29" s="715"/>
      <c r="DG29" s="715"/>
      <c r="DH29" s="715"/>
      <c r="DI29" s="715"/>
      <c r="DJ29" s="715"/>
      <c r="DK29" s="716"/>
      <c r="DL29" s="688">
        <v>2129945</v>
      </c>
      <c r="DM29" s="715"/>
      <c r="DN29" s="715"/>
      <c r="DO29" s="715"/>
      <c r="DP29" s="715"/>
      <c r="DQ29" s="715"/>
      <c r="DR29" s="715"/>
      <c r="DS29" s="715"/>
      <c r="DT29" s="715"/>
      <c r="DU29" s="715"/>
      <c r="DV29" s="716"/>
      <c r="DW29" s="684">
        <v>26.2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21033</v>
      </c>
      <c r="S30" s="680"/>
      <c r="T30" s="680"/>
      <c r="U30" s="680"/>
      <c r="V30" s="680"/>
      <c r="W30" s="680"/>
      <c r="X30" s="680"/>
      <c r="Y30" s="681"/>
      <c r="Z30" s="682">
        <v>0.2</v>
      </c>
      <c r="AA30" s="682"/>
      <c r="AB30" s="682"/>
      <c r="AC30" s="682"/>
      <c r="AD30" s="683">
        <v>8162</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99.2</v>
      </c>
      <c r="BH30" s="740"/>
      <c r="BI30" s="740"/>
      <c r="BJ30" s="740"/>
      <c r="BK30" s="740"/>
      <c r="BL30" s="740"/>
      <c r="BM30" s="674">
        <v>92.2</v>
      </c>
      <c r="BN30" s="740"/>
      <c r="BO30" s="740"/>
      <c r="BP30" s="740"/>
      <c r="BQ30" s="741"/>
      <c r="BR30" s="739">
        <v>99.2</v>
      </c>
      <c r="BS30" s="740"/>
      <c r="BT30" s="740"/>
      <c r="BU30" s="740"/>
      <c r="BV30" s="740"/>
      <c r="BW30" s="740"/>
      <c r="BX30" s="674">
        <v>91.4</v>
      </c>
      <c r="BY30" s="740"/>
      <c r="BZ30" s="740"/>
      <c r="CA30" s="740"/>
      <c r="CB30" s="741"/>
      <c r="CD30" s="744"/>
      <c r="CE30" s="745"/>
      <c r="CF30" s="694" t="s">
        <v>312</v>
      </c>
      <c r="CG30" s="695"/>
      <c r="CH30" s="695"/>
      <c r="CI30" s="695"/>
      <c r="CJ30" s="695"/>
      <c r="CK30" s="695"/>
      <c r="CL30" s="695"/>
      <c r="CM30" s="695"/>
      <c r="CN30" s="695"/>
      <c r="CO30" s="695"/>
      <c r="CP30" s="695"/>
      <c r="CQ30" s="696"/>
      <c r="CR30" s="679">
        <v>2078922</v>
      </c>
      <c r="CS30" s="680"/>
      <c r="CT30" s="680"/>
      <c r="CU30" s="680"/>
      <c r="CV30" s="680"/>
      <c r="CW30" s="680"/>
      <c r="CX30" s="680"/>
      <c r="CY30" s="681"/>
      <c r="CZ30" s="684">
        <v>17.399999999999999</v>
      </c>
      <c r="DA30" s="713"/>
      <c r="DB30" s="713"/>
      <c r="DC30" s="717"/>
      <c r="DD30" s="688">
        <v>2026183</v>
      </c>
      <c r="DE30" s="680"/>
      <c r="DF30" s="680"/>
      <c r="DG30" s="680"/>
      <c r="DH30" s="680"/>
      <c r="DI30" s="680"/>
      <c r="DJ30" s="680"/>
      <c r="DK30" s="681"/>
      <c r="DL30" s="688">
        <v>2026183</v>
      </c>
      <c r="DM30" s="680"/>
      <c r="DN30" s="680"/>
      <c r="DO30" s="680"/>
      <c r="DP30" s="680"/>
      <c r="DQ30" s="680"/>
      <c r="DR30" s="680"/>
      <c r="DS30" s="680"/>
      <c r="DT30" s="680"/>
      <c r="DU30" s="680"/>
      <c r="DV30" s="681"/>
      <c r="DW30" s="684">
        <v>24.9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428779</v>
      </c>
      <c r="S31" s="680"/>
      <c r="T31" s="680"/>
      <c r="U31" s="680"/>
      <c r="V31" s="680"/>
      <c r="W31" s="680"/>
      <c r="X31" s="680"/>
      <c r="Y31" s="681"/>
      <c r="Z31" s="682">
        <v>3.5</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99.7</v>
      </c>
      <c r="BH31" s="715"/>
      <c r="BI31" s="715"/>
      <c r="BJ31" s="715"/>
      <c r="BK31" s="715"/>
      <c r="BL31" s="715"/>
      <c r="BM31" s="685">
        <v>99.5</v>
      </c>
      <c r="BN31" s="737"/>
      <c r="BO31" s="737"/>
      <c r="BP31" s="737"/>
      <c r="BQ31" s="738"/>
      <c r="BR31" s="736">
        <v>99.8</v>
      </c>
      <c r="BS31" s="715"/>
      <c r="BT31" s="715"/>
      <c r="BU31" s="715"/>
      <c r="BV31" s="715"/>
      <c r="BW31" s="715"/>
      <c r="BX31" s="685">
        <v>99.6</v>
      </c>
      <c r="BY31" s="737"/>
      <c r="BZ31" s="737"/>
      <c r="CA31" s="737"/>
      <c r="CB31" s="738"/>
      <c r="CD31" s="744"/>
      <c r="CE31" s="745"/>
      <c r="CF31" s="694" t="s">
        <v>316</v>
      </c>
      <c r="CG31" s="695"/>
      <c r="CH31" s="695"/>
      <c r="CI31" s="695"/>
      <c r="CJ31" s="695"/>
      <c r="CK31" s="695"/>
      <c r="CL31" s="695"/>
      <c r="CM31" s="695"/>
      <c r="CN31" s="695"/>
      <c r="CO31" s="695"/>
      <c r="CP31" s="695"/>
      <c r="CQ31" s="696"/>
      <c r="CR31" s="679">
        <v>103762</v>
      </c>
      <c r="CS31" s="715"/>
      <c r="CT31" s="715"/>
      <c r="CU31" s="715"/>
      <c r="CV31" s="715"/>
      <c r="CW31" s="715"/>
      <c r="CX31" s="715"/>
      <c r="CY31" s="716"/>
      <c r="CZ31" s="684">
        <v>0.9</v>
      </c>
      <c r="DA31" s="713"/>
      <c r="DB31" s="713"/>
      <c r="DC31" s="717"/>
      <c r="DD31" s="688">
        <v>103762</v>
      </c>
      <c r="DE31" s="715"/>
      <c r="DF31" s="715"/>
      <c r="DG31" s="715"/>
      <c r="DH31" s="715"/>
      <c r="DI31" s="715"/>
      <c r="DJ31" s="715"/>
      <c r="DK31" s="716"/>
      <c r="DL31" s="688">
        <v>103762</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312744</v>
      </c>
      <c r="S32" s="680"/>
      <c r="T32" s="680"/>
      <c r="U32" s="680"/>
      <c r="V32" s="680"/>
      <c r="W32" s="680"/>
      <c r="X32" s="680"/>
      <c r="Y32" s="681"/>
      <c r="Z32" s="682">
        <v>2.5</v>
      </c>
      <c r="AA32" s="682"/>
      <c r="AB32" s="682"/>
      <c r="AC32" s="682"/>
      <c r="AD32" s="683" t="s">
        <v>127</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v>
      </c>
      <c r="BH32" s="749"/>
      <c r="BI32" s="749"/>
      <c r="BJ32" s="749"/>
      <c r="BK32" s="749"/>
      <c r="BL32" s="749"/>
      <c r="BM32" s="750">
        <v>88.9</v>
      </c>
      <c r="BN32" s="749"/>
      <c r="BO32" s="749"/>
      <c r="BP32" s="749"/>
      <c r="BQ32" s="751"/>
      <c r="BR32" s="748">
        <v>98.9</v>
      </c>
      <c r="BS32" s="749"/>
      <c r="BT32" s="749"/>
      <c r="BU32" s="749"/>
      <c r="BV32" s="749"/>
      <c r="BW32" s="749"/>
      <c r="BX32" s="750">
        <v>87.5</v>
      </c>
      <c r="BY32" s="749"/>
      <c r="BZ32" s="749"/>
      <c r="CA32" s="749"/>
      <c r="CB32" s="751"/>
      <c r="CD32" s="746"/>
      <c r="CE32" s="747"/>
      <c r="CF32" s="694" t="s">
        <v>319</v>
      </c>
      <c r="CG32" s="695"/>
      <c r="CH32" s="695"/>
      <c r="CI32" s="695"/>
      <c r="CJ32" s="695"/>
      <c r="CK32" s="695"/>
      <c r="CL32" s="695"/>
      <c r="CM32" s="695"/>
      <c r="CN32" s="695"/>
      <c r="CO32" s="695"/>
      <c r="CP32" s="695"/>
      <c r="CQ32" s="696"/>
      <c r="CR32" s="679">
        <v>358</v>
      </c>
      <c r="CS32" s="680"/>
      <c r="CT32" s="680"/>
      <c r="CU32" s="680"/>
      <c r="CV32" s="680"/>
      <c r="CW32" s="680"/>
      <c r="CX32" s="680"/>
      <c r="CY32" s="681"/>
      <c r="CZ32" s="684">
        <v>0</v>
      </c>
      <c r="DA32" s="713"/>
      <c r="DB32" s="713"/>
      <c r="DC32" s="717"/>
      <c r="DD32" s="688">
        <v>358</v>
      </c>
      <c r="DE32" s="680"/>
      <c r="DF32" s="680"/>
      <c r="DG32" s="680"/>
      <c r="DH32" s="680"/>
      <c r="DI32" s="680"/>
      <c r="DJ32" s="680"/>
      <c r="DK32" s="681"/>
      <c r="DL32" s="688">
        <v>358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485644</v>
      </c>
      <c r="S33" s="680"/>
      <c r="T33" s="680"/>
      <c r="U33" s="680"/>
      <c r="V33" s="680"/>
      <c r="W33" s="680"/>
      <c r="X33" s="680"/>
      <c r="Y33" s="681"/>
      <c r="Z33" s="682">
        <v>3.9</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5844517</v>
      </c>
      <c r="CS33" s="715"/>
      <c r="CT33" s="715"/>
      <c r="CU33" s="715"/>
      <c r="CV33" s="715"/>
      <c r="CW33" s="715"/>
      <c r="CX33" s="715"/>
      <c r="CY33" s="716"/>
      <c r="CZ33" s="684">
        <v>49</v>
      </c>
      <c r="DA33" s="713"/>
      <c r="DB33" s="713"/>
      <c r="DC33" s="717"/>
      <c r="DD33" s="688">
        <v>4693939</v>
      </c>
      <c r="DE33" s="715"/>
      <c r="DF33" s="715"/>
      <c r="DG33" s="715"/>
      <c r="DH33" s="715"/>
      <c r="DI33" s="715"/>
      <c r="DJ33" s="715"/>
      <c r="DK33" s="716"/>
      <c r="DL33" s="688">
        <v>3079419</v>
      </c>
      <c r="DM33" s="715"/>
      <c r="DN33" s="715"/>
      <c r="DO33" s="715"/>
      <c r="DP33" s="715"/>
      <c r="DQ33" s="715"/>
      <c r="DR33" s="715"/>
      <c r="DS33" s="715"/>
      <c r="DT33" s="715"/>
      <c r="DU33" s="715"/>
      <c r="DV33" s="716"/>
      <c r="DW33" s="684">
        <v>37.9</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282198</v>
      </c>
      <c r="S34" s="680"/>
      <c r="T34" s="680"/>
      <c r="U34" s="680"/>
      <c r="V34" s="680"/>
      <c r="W34" s="680"/>
      <c r="X34" s="680"/>
      <c r="Y34" s="681"/>
      <c r="Z34" s="682">
        <v>2.2999999999999998</v>
      </c>
      <c r="AA34" s="682"/>
      <c r="AB34" s="682"/>
      <c r="AC34" s="682"/>
      <c r="AD34" s="683">
        <v>142</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1910864</v>
      </c>
      <c r="CS34" s="680"/>
      <c r="CT34" s="680"/>
      <c r="CU34" s="680"/>
      <c r="CV34" s="680"/>
      <c r="CW34" s="680"/>
      <c r="CX34" s="680"/>
      <c r="CY34" s="681"/>
      <c r="CZ34" s="684">
        <v>16</v>
      </c>
      <c r="DA34" s="713"/>
      <c r="DB34" s="713"/>
      <c r="DC34" s="717"/>
      <c r="DD34" s="688">
        <v>1359570</v>
      </c>
      <c r="DE34" s="680"/>
      <c r="DF34" s="680"/>
      <c r="DG34" s="680"/>
      <c r="DH34" s="680"/>
      <c r="DI34" s="680"/>
      <c r="DJ34" s="680"/>
      <c r="DK34" s="681"/>
      <c r="DL34" s="688">
        <v>958917</v>
      </c>
      <c r="DM34" s="680"/>
      <c r="DN34" s="680"/>
      <c r="DO34" s="680"/>
      <c r="DP34" s="680"/>
      <c r="DQ34" s="680"/>
      <c r="DR34" s="680"/>
      <c r="DS34" s="680"/>
      <c r="DT34" s="680"/>
      <c r="DU34" s="680"/>
      <c r="DV34" s="681"/>
      <c r="DW34" s="684">
        <v>11.8</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885400</v>
      </c>
      <c r="S35" s="680"/>
      <c r="T35" s="680"/>
      <c r="U35" s="680"/>
      <c r="V35" s="680"/>
      <c r="W35" s="680"/>
      <c r="X35" s="680"/>
      <c r="Y35" s="681"/>
      <c r="Z35" s="682">
        <v>7.1</v>
      </c>
      <c r="AA35" s="682"/>
      <c r="AB35" s="682"/>
      <c r="AC35" s="682"/>
      <c r="AD35" s="683" t="s">
        <v>127</v>
      </c>
      <c r="AE35" s="683"/>
      <c r="AF35" s="683"/>
      <c r="AG35" s="683"/>
      <c r="AH35" s="683"/>
      <c r="AI35" s="683"/>
      <c r="AJ35" s="683"/>
      <c r="AK35" s="683"/>
      <c r="AL35" s="684" t="s">
        <v>234</v>
      </c>
      <c r="AM35" s="685"/>
      <c r="AN35" s="685"/>
      <c r="AO35" s="686"/>
      <c r="AP35" s="234"/>
      <c r="AQ35" s="752" t="s">
        <v>327</v>
      </c>
      <c r="AR35" s="753"/>
      <c r="AS35" s="753"/>
      <c r="AT35" s="753"/>
      <c r="AU35" s="753"/>
      <c r="AV35" s="753"/>
      <c r="AW35" s="753"/>
      <c r="AX35" s="753"/>
      <c r="AY35" s="754"/>
      <c r="AZ35" s="668">
        <v>1763033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37351</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633746</v>
      </c>
      <c r="CS35" s="715"/>
      <c r="CT35" s="715"/>
      <c r="CU35" s="715"/>
      <c r="CV35" s="715"/>
      <c r="CW35" s="715"/>
      <c r="CX35" s="715"/>
      <c r="CY35" s="716"/>
      <c r="CZ35" s="684">
        <v>5.3</v>
      </c>
      <c r="DA35" s="713"/>
      <c r="DB35" s="713"/>
      <c r="DC35" s="717"/>
      <c r="DD35" s="688">
        <v>574985</v>
      </c>
      <c r="DE35" s="715"/>
      <c r="DF35" s="715"/>
      <c r="DG35" s="715"/>
      <c r="DH35" s="715"/>
      <c r="DI35" s="715"/>
      <c r="DJ35" s="715"/>
      <c r="DK35" s="716"/>
      <c r="DL35" s="688">
        <v>505478</v>
      </c>
      <c r="DM35" s="715"/>
      <c r="DN35" s="715"/>
      <c r="DO35" s="715"/>
      <c r="DP35" s="715"/>
      <c r="DQ35" s="715"/>
      <c r="DR35" s="715"/>
      <c r="DS35" s="715"/>
      <c r="DT35" s="715"/>
      <c r="DU35" s="715"/>
      <c r="DV35" s="716"/>
      <c r="DW35" s="684">
        <v>6.2</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234</v>
      </c>
      <c r="AA36" s="682"/>
      <c r="AB36" s="682"/>
      <c r="AC36" s="682"/>
      <c r="AD36" s="683" t="s">
        <v>234</v>
      </c>
      <c r="AE36" s="683"/>
      <c r="AF36" s="683"/>
      <c r="AG36" s="683"/>
      <c r="AH36" s="683"/>
      <c r="AI36" s="683"/>
      <c r="AJ36" s="683"/>
      <c r="AK36" s="683"/>
      <c r="AL36" s="684" t="s">
        <v>127</v>
      </c>
      <c r="AM36" s="685"/>
      <c r="AN36" s="685"/>
      <c r="AO36" s="686"/>
      <c r="AQ36" s="756" t="s">
        <v>331</v>
      </c>
      <c r="AR36" s="757"/>
      <c r="AS36" s="757"/>
      <c r="AT36" s="757"/>
      <c r="AU36" s="757"/>
      <c r="AV36" s="757"/>
      <c r="AW36" s="757"/>
      <c r="AX36" s="757"/>
      <c r="AY36" s="758"/>
      <c r="AZ36" s="679">
        <v>572000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16282</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873644</v>
      </c>
      <c r="CS36" s="680"/>
      <c r="CT36" s="680"/>
      <c r="CU36" s="680"/>
      <c r="CV36" s="680"/>
      <c r="CW36" s="680"/>
      <c r="CX36" s="680"/>
      <c r="CY36" s="681"/>
      <c r="CZ36" s="684">
        <v>7.3</v>
      </c>
      <c r="DA36" s="713"/>
      <c r="DB36" s="713"/>
      <c r="DC36" s="717"/>
      <c r="DD36" s="688">
        <v>699273</v>
      </c>
      <c r="DE36" s="680"/>
      <c r="DF36" s="680"/>
      <c r="DG36" s="680"/>
      <c r="DH36" s="680"/>
      <c r="DI36" s="680"/>
      <c r="DJ36" s="680"/>
      <c r="DK36" s="681"/>
      <c r="DL36" s="688">
        <v>199149</v>
      </c>
      <c r="DM36" s="680"/>
      <c r="DN36" s="680"/>
      <c r="DO36" s="680"/>
      <c r="DP36" s="680"/>
      <c r="DQ36" s="680"/>
      <c r="DR36" s="680"/>
      <c r="DS36" s="680"/>
      <c r="DT36" s="680"/>
      <c r="DU36" s="680"/>
      <c r="DV36" s="681"/>
      <c r="DW36" s="684">
        <v>2.5</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294600</v>
      </c>
      <c r="S37" s="680"/>
      <c r="T37" s="680"/>
      <c r="U37" s="680"/>
      <c r="V37" s="680"/>
      <c r="W37" s="680"/>
      <c r="X37" s="680"/>
      <c r="Y37" s="681"/>
      <c r="Z37" s="682">
        <v>2.4</v>
      </c>
      <c r="AA37" s="682"/>
      <c r="AB37" s="682"/>
      <c r="AC37" s="682"/>
      <c r="AD37" s="683" t="s">
        <v>234</v>
      </c>
      <c r="AE37" s="683"/>
      <c r="AF37" s="683"/>
      <c r="AG37" s="683"/>
      <c r="AH37" s="683"/>
      <c r="AI37" s="683"/>
      <c r="AJ37" s="683"/>
      <c r="AK37" s="683"/>
      <c r="AL37" s="684" t="s">
        <v>234</v>
      </c>
      <c r="AM37" s="685"/>
      <c r="AN37" s="685"/>
      <c r="AO37" s="686"/>
      <c r="AQ37" s="756" t="s">
        <v>335</v>
      </c>
      <c r="AR37" s="757"/>
      <c r="AS37" s="757"/>
      <c r="AT37" s="757"/>
      <c r="AU37" s="757"/>
      <c r="AV37" s="757"/>
      <c r="AW37" s="757"/>
      <c r="AX37" s="757"/>
      <c r="AY37" s="758"/>
      <c r="AZ37" s="679">
        <v>425500</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1654</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56697</v>
      </c>
      <c r="CS37" s="715"/>
      <c r="CT37" s="715"/>
      <c r="CU37" s="715"/>
      <c r="CV37" s="715"/>
      <c r="CW37" s="715"/>
      <c r="CX37" s="715"/>
      <c r="CY37" s="716"/>
      <c r="CZ37" s="684">
        <v>0.5</v>
      </c>
      <c r="DA37" s="713"/>
      <c r="DB37" s="713"/>
      <c r="DC37" s="717"/>
      <c r="DD37" s="688">
        <v>56697</v>
      </c>
      <c r="DE37" s="715"/>
      <c r="DF37" s="715"/>
      <c r="DG37" s="715"/>
      <c r="DH37" s="715"/>
      <c r="DI37" s="715"/>
      <c r="DJ37" s="715"/>
      <c r="DK37" s="716"/>
      <c r="DL37" s="688">
        <v>56697</v>
      </c>
      <c r="DM37" s="715"/>
      <c r="DN37" s="715"/>
      <c r="DO37" s="715"/>
      <c r="DP37" s="715"/>
      <c r="DQ37" s="715"/>
      <c r="DR37" s="715"/>
      <c r="DS37" s="715"/>
      <c r="DT37" s="715"/>
      <c r="DU37" s="715"/>
      <c r="DV37" s="716"/>
      <c r="DW37" s="684">
        <v>0.7</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12393134</v>
      </c>
      <c r="S38" s="760"/>
      <c r="T38" s="760"/>
      <c r="U38" s="760"/>
      <c r="V38" s="760"/>
      <c r="W38" s="760"/>
      <c r="X38" s="760"/>
      <c r="Y38" s="761"/>
      <c r="Z38" s="762">
        <v>100</v>
      </c>
      <c r="AA38" s="762"/>
      <c r="AB38" s="762"/>
      <c r="AC38" s="762"/>
      <c r="AD38" s="763">
        <v>7832937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15460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2434</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1747573</v>
      </c>
      <c r="CS38" s="680"/>
      <c r="CT38" s="680"/>
      <c r="CU38" s="680"/>
      <c r="CV38" s="680"/>
      <c r="CW38" s="680"/>
      <c r="CX38" s="680"/>
      <c r="CY38" s="681"/>
      <c r="CZ38" s="684">
        <v>14.6</v>
      </c>
      <c r="DA38" s="713"/>
      <c r="DB38" s="713"/>
      <c r="DC38" s="717"/>
      <c r="DD38" s="688">
        <v>1650296</v>
      </c>
      <c r="DE38" s="680"/>
      <c r="DF38" s="680"/>
      <c r="DG38" s="680"/>
      <c r="DH38" s="680"/>
      <c r="DI38" s="680"/>
      <c r="DJ38" s="680"/>
      <c r="DK38" s="681"/>
      <c r="DL38" s="688">
        <v>1415875</v>
      </c>
      <c r="DM38" s="680"/>
      <c r="DN38" s="680"/>
      <c r="DO38" s="680"/>
      <c r="DP38" s="680"/>
      <c r="DQ38" s="680"/>
      <c r="DR38" s="680"/>
      <c r="DS38" s="680"/>
      <c r="DT38" s="680"/>
      <c r="DU38" s="680"/>
      <c r="DV38" s="681"/>
      <c r="DW38" s="684">
        <v>17.399999999999999</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9316</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590740</v>
      </c>
      <c r="CS39" s="715"/>
      <c r="CT39" s="715"/>
      <c r="CU39" s="715"/>
      <c r="CV39" s="715"/>
      <c r="CW39" s="715"/>
      <c r="CX39" s="715"/>
      <c r="CY39" s="716"/>
      <c r="CZ39" s="684">
        <v>4.9000000000000004</v>
      </c>
      <c r="DA39" s="713"/>
      <c r="DB39" s="713"/>
      <c r="DC39" s="717"/>
      <c r="DD39" s="688">
        <v>377115</v>
      </c>
      <c r="DE39" s="715"/>
      <c r="DF39" s="715"/>
      <c r="DG39" s="715"/>
      <c r="DH39" s="715"/>
      <c r="DI39" s="715"/>
      <c r="DJ39" s="715"/>
      <c r="DK39" s="716"/>
      <c r="DL39" s="688" t="s">
        <v>127</v>
      </c>
      <c r="DM39" s="715"/>
      <c r="DN39" s="715"/>
      <c r="DO39" s="715"/>
      <c r="DP39" s="715"/>
      <c r="DQ39" s="715"/>
      <c r="DR39" s="715"/>
      <c r="DS39" s="715"/>
      <c r="DT39" s="715"/>
      <c r="DU39" s="715"/>
      <c r="DV39" s="716"/>
      <c r="DW39" s="684" t="s">
        <v>234</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121255</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234</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87950</v>
      </c>
      <c r="CS40" s="680"/>
      <c r="CT40" s="680"/>
      <c r="CU40" s="680"/>
      <c r="CV40" s="680"/>
      <c r="CW40" s="680"/>
      <c r="CX40" s="680"/>
      <c r="CY40" s="681"/>
      <c r="CZ40" s="684">
        <v>0.7</v>
      </c>
      <c r="DA40" s="713"/>
      <c r="DB40" s="713"/>
      <c r="DC40" s="717"/>
      <c r="DD40" s="688">
        <v>32700</v>
      </c>
      <c r="DE40" s="680"/>
      <c r="DF40" s="680"/>
      <c r="DG40" s="680"/>
      <c r="DH40" s="680"/>
      <c r="DI40" s="680"/>
      <c r="DJ40" s="680"/>
      <c r="DK40" s="681"/>
      <c r="DL40" s="688" t="s">
        <v>127</v>
      </c>
      <c r="DM40" s="680"/>
      <c r="DN40" s="680"/>
      <c r="DO40" s="680"/>
      <c r="DP40" s="680"/>
      <c r="DQ40" s="680"/>
      <c r="DR40" s="680"/>
      <c r="DS40" s="680"/>
      <c r="DT40" s="680"/>
      <c r="DU40" s="680"/>
      <c r="DV40" s="681"/>
      <c r="DW40" s="684" t="s">
        <v>234</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619502</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416</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234</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1104932</v>
      </c>
      <c r="CS42" s="680"/>
      <c r="CT42" s="680"/>
      <c r="CU42" s="680"/>
      <c r="CV42" s="680"/>
      <c r="CW42" s="680"/>
      <c r="CX42" s="680"/>
      <c r="CY42" s="681"/>
      <c r="CZ42" s="684">
        <v>9.3000000000000007</v>
      </c>
      <c r="DA42" s="685"/>
      <c r="DB42" s="685"/>
      <c r="DC42" s="780"/>
      <c r="DD42" s="688">
        <v>200182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6274</v>
      </c>
      <c r="CS43" s="715"/>
      <c r="CT43" s="715"/>
      <c r="CU43" s="715"/>
      <c r="CV43" s="715"/>
      <c r="CW43" s="715"/>
      <c r="CX43" s="715"/>
      <c r="CY43" s="716"/>
      <c r="CZ43" s="684">
        <v>0.1</v>
      </c>
      <c r="DA43" s="713"/>
      <c r="DB43" s="713"/>
      <c r="DC43" s="717"/>
      <c r="DD43" s="688">
        <v>6274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968719</v>
      </c>
      <c r="CS44" s="680"/>
      <c r="CT44" s="680"/>
      <c r="CU44" s="680"/>
      <c r="CV44" s="680"/>
      <c r="CW44" s="680"/>
      <c r="CX44" s="680"/>
      <c r="CY44" s="681"/>
      <c r="CZ44" s="684">
        <v>8.1</v>
      </c>
      <c r="DA44" s="685"/>
      <c r="DB44" s="685"/>
      <c r="DC44" s="780"/>
      <c r="DD44" s="688">
        <v>197219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420463</v>
      </c>
      <c r="CS45" s="715"/>
      <c r="CT45" s="715"/>
      <c r="CU45" s="715"/>
      <c r="CV45" s="715"/>
      <c r="CW45" s="715"/>
      <c r="CX45" s="715"/>
      <c r="CY45" s="716"/>
      <c r="CZ45" s="684">
        <v>3.5</v>
      </c>
      <c r="DA45" s="713"/>
      <c r="DB45" s="713"/>
      <c r="DC45" s="717"/>
      <c r="DD45" s="688">
        <v>39557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524223</v>
      </c>
      <c r="CS46" s="680"/>
      <c r="CT46" s="680"/>
      <c r="CU46" s="680"/>
      <c r="CV46" s="680"/>
      <c r="CW46" s="680"/>
      <c r="CX46" s="680"/>
      <c r="CY46" s="681"/>
      <c r="CZ46" s="684">
        <v>4.4000000000000004</v>
      </c>
      <c r="DA46" s="685"/>
      <c r="DB46" s="685"/>
      <c r="DC46" s="780"/>
      <c r="DD46" s="688">
        <v>157008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136213</v>
      </c>
      <c r="CS47" s="715"/>
      <c r="CT47" s="715"/>
      <c r="CU47" s="715"/>
      <c r="CV47" s="715"/>
      <c r="CW47" s="715"/>
      <c r="CX47" s="715"/>
      <c r="CY47" s="716"/>
      <c r="CZ47" s="684">
        <v>1.1000000000000001</v>
      </c>
      <c r="DA47" s="713"/>
      <c r="DB47" s="713"/>
      <c r="DC47" s="717"/>
      <c r="DD47" s="688">
        <v>2963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234</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11937650</v>
      </c>
      <c r="CS49" s="749"/>
      <c r="CT49" s="749"/>
      <c r="CU49" s="749"/>
      <c r="CV49" s="749"/>
      <c r="CW49" s="749"/>
      <c r="CX49" s="749"/>
      <c r="CY49" s="781"/>
      <c r="CZ49" s="764">
        <v>100</v>
      </c>
      <c r="DA49" s="782"/>
      <c r="DB49" s="782"/>
      <c r="DC49" s="783"/>
      <c r="DD49" s="784">
        <v>9441174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7DaDh7V3wiaZyaO4F1ssliQ2Phk/d2xbbG+Iac0A+vTV4X/zhXpFqNk3oIuf7SCXBmJmlTtEGHAJ4MexBHr42Q==" saltValue="/dLeQs6tFdydJBofhocQ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12501</v>
      </c>
      <c r="R7" s="815"/>
      <c r="S7" s="815"/>
      <c r="T7" s="815"/>
      <c r="U7" s="815"/>
      <c r="V7" s="815">
        <v>12047</v>
      </c>
      <c r="W7" s="815"/>
      <c r="X7" s="815"/>
      <c r="Y7" s="815"/>
      <c r="Z7" s="815"/>
      <c r="AA7" s="815">
        <v>454</v>
      </c>
      <c r="AB7" s="815"/>
      <c r="AC7" s="815"/>
      <c r="AD7" s="815"/>
      <c r="AE7" s="816"/>
      <c r="AF7" s="817">
        <v>429</v>
      </c>
      <c r="AG7" s="818"/>
      <c r="AH7" s="818"/>
      <c r="AI7" s="818"/>
      <c r="AJ7" s="819"/>
      <c r="AK7" s="854">
        <v>2</v>
      </c>
      <c r="AL7" s="855"/>
      <c r="AM7" s="855"/>
      <c r="AN7" s="855"/>
      <c r="AO7" s="855"/>
      <c r="AP7" s="855">
        <v>15868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-10</v>
      </c>
      <c r="CI7" s="852"/>
      <c r="CJ7" s="852"/>
      <c r="CK7" s="852"/>
      <c r="CL7" s="853"/>
      <c r="CM7" s="851">
        <v>-34</v>
      </c>
      <c r="CN7" s="852"/>
      <c r="CO7" s="852"/>
      <c r="CP7" s="852"/>
      <c r="CQ7" s="853"/>
      <c r="CR7" s="851" t="s">
        <v>592</v>
      </c>
      <c r="CS7" s="852"/>
      <c r="CT7" s="852"/>
      <c r="CU7" s="852"/>
      <c r="CV7" s="853"/>
      <c r="CW7" s="851">
        <v>5</v>
      </c>
      <c r="CX7" s="852"/>
      <c r="CY7" s="852"/>
      <c r="CZ7" s="852"/>
      <c r="DA7" s="853"/>
      <c r="DB7" s="851" t="s">
        <v>592</v>
      </c>
      <c r="DC7" s="852"/>
      <c r="DD7" s="852"/>
      <c r="DE7" s="852"/>
      <c r="DF7" s="853"/>
      <c r="DG7" s="851" t="s">
        <v>592</v>
      </c>
      <c r="DH7" s="852"/>
      <c r="DI7" s="852"/>
      <c r="DJ7" s="852"/>
      <c r="DK7" s="853"/>
      <c r="DL7" s="851" t="s">
        <v>592</v>
      </c>
      <c r="DM7" s="852"/>
      <c r="DN7" s="852"/>
      <c r="DO7" s="852"/>
      <c r="DP7" s="853"/>
      <c r="DQ7" s="851" t="s">
        <v>592</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194</v>
      </c>
      <c r="R8" s="839"/>
      <c r="S8" s="839"/>
      <c r="T8" s="839"/>
      <c r="U8" s="839"/>
      <c r="V8" s="839">
        <v>193</v>
      </c>
      <c r="W8" s="839"/>
      <c r="X8" s="839"/>
      <c r="Y8" s="839"/>
      <c r="Z8" s="839"/>
      <c r="AA8" s="839">
        <v>2</v>
      </c>
      <c r="AB8" s="839"/>
      <c r="AC8" s="839"/>
      <c r="AD8" s="839"/>
      <c r="AE8" s="840"/>
      <c r="AF8" s="841">
        <v>2</v>
      </c>
      <c r="AG8" s="842"/>
      <c r="AH8" s="842"/>
      <c r="AI8" s="842"/>
      <c r="AJ8" s="843"/>
      <c r="AK8" s="844">
        <v>99</v>
      </c>
      <c r="AL8" s="845"/>
      <c r="AM8" s="845"/>
      <c r="AN8" s="845"/>
      <c r="AO8" s="845"/>
      <c r="AP8" s="845">
        <v>33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1</v>
      </c>
      <c r="CI8" s="862"/>
      <c r="CJ8" s="862"/>
      <c r="CK8" s="862"/>
      <c r="CL8" s="863"/>
      <c r="CM8" s="861">
        <v>126</v>
      </c>
      <c r="CN8" s="862"/>
      <c r="CO8" s="862"/>
      <c r="CP8" s="862"/>
      <c r="CQ8" s="863"/>
      <c r="CR8" s="861">
        <v>50</v>
      </c>
      <c r="CS8" s="862"/>
      <c r="CT8" s="862"/>
      <c r="CU8" s="862"/>
      <c r="CV8" s="863"/>
      <c r="CW8" s="861">
        <v>2</v>
      </c>
      <c r="CX8" s="862"/>
      <c r="CY8" s="862"/>
      <c r="CZ8" s="862"/>
      <c r="DA8" s="863"/>
      <c r="DB8" s="861" t="s">
        <v>592</v>
      </c>
      <c r="DC8" s="862"/>
      <c r="DD8" s="862"/>
      <c r="DE8" s="862"/>
      <c r="DF8" s="863"/>
      <c r="DG8" s="861" t="s">
        <v>592</v>
      </c>
      <c r="DH8" s="862"/>
      <c r="DI8" s="862"/>
      <c r="DJ8" s="862"/>
      <c r="DK8" s="863"/>
      <c r="DL8" s="861" t="s">
        <v>592</v>
      </c>
      <c r="DM8" s="862"/>
      <c r="DN8" s="862"/>
      <c r="DO8" s="862"/>
      <c r="DP8" s="863"/>
      <c r="DQ8" s="861" t="s">
        <v>592</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64</v>
      </c>
      <c r="R9" s="839"/>
      <c r="S9" s="839"/>
      <c r="T9" s="839"/>
      <c r="U9" s="839"/>
      <c r="V9" s="839">
        <v>64</v>
      </c>
      <c r="W9" s="839"/>
      <c r="X9" s="839"/>
      <c r="Y9" s="839"/>
      <c r="Z9" s="839"/>
      <c r="AA9" s="839">
        <v>0</v>
      </c>
      <c r="AB9" s="839"/>
      <c r="AC9" s="839"/>
      <c r="AD9" s="839"/>
      <c r="AE9" s="840"/>
      <c r="AF9" s="841">
        <v>0</v>
      </c>
      <c r="AG9" s="842"/>
      <c r="AH9" s="842"/>
      <c r="AI9" s="842"/>
      <c r="AJ9" s="843"/>
      <c r="AK9" s="844">
        <v>46</v>
      </c>
      <c r="AL9" s="845"/>
      <c r="AM9" s="845"/>
      <c r="AN9" s="845"/>
      <c r="AO9" s="845"/>
      <c r="AP9" s="845">
        <v>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-21</v>
      </c>
      <c r="CI9" s="862"/>
      <c r="CJ9" s="862"/>
      <c r="CK9" s="862"/>
      <c r="CL9" s="863"/>
      <c r="CM9" s="861">
        <v>-24</v>
      </c>
      <c r="CN9" s="862"/>
      <c r="CO9" s="862"/>
      <c r="CP9" s="862"/>
      <c r="CQ9" s="863"/>
      <c r="CR9" s="861">
        <v>99</v>
      </c>
      <c r="CS9" s="862"/>
      <c r="CT9" s="862"/>
      <c r="CU9" s="862"/>
      <c r="CV9" s="863"/>
      <c r="CW9" s="861">
        <v>29</v>
      </c>
      <c r="CX9" s="862"/>
      <c r="CY9" s="862"/>
      <c r="CZ9" s="862"/>
      <c r="DA9" s="863"/>
      <c r="DB9" s="861">
        <v>33</v>
      </c>
      <c r="DC9" s="862"/>
      <c r="DD9" s="862"/>
      <c r="DE9" s="862"/>
      <c r="DF9" s="863"/>
      <c r="DG9" s="861" t="s">
        <v>592</v>
      </c>
      <c r="DH9" s="862"/>
      <c r="DI9" s="862"/>
      <c r="DJ9" s="862"/>
      <c r="DK9" s="863"/>
      <c r="DL9" s="861" t="s">
        <v>592</v>
      </c>
      <c r="DM9" s="862"/>
      <c r="DN9" s="862"/>
      <c r="DO9" s="862"/>
      <c r="DP9" s="863"/>
      <c r="DQ9" s="861" t="s">
        <v>592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-1</v>
      </c>
      <c r="CI10" s="862"/>
      <c r="CJ10" s="862"/>
      <c r="CK10" s="862"/>
      <c r="CL10" s="863"/>
      <c r="CM10" s="861">
        <v>28</v>
      </c>
      <c r="CN10" s="862"/>
      <c r="CO10" s="862"/>
      <c r="CP10" s="862"/>
      <c r="CQ10" s="863"/>
      <c r="CR10" s="861">
        <v>50</v>
      </c>
      <c r="CS10" s="862"/>
      <c r="CT10" s="862"/>
      <c r="CU10" s="862"/>
      <c r="CV10" s="863"/>
      <c r="CW10" s="861">
        <v>2</v>
      </c>
      <c r="CX10" s="862"/>
      <c r="CY10" s="862"/>
      <c r="CZ10" s="862"/>
      <c r="DA10" s="863"/>
      <c r="DB10" s="861" t="s">
        <v>592</v>
      </c>
      <c r="DC10" s="862"/>
      <c r="DD10" s="862"/>
      <c r="DE10" s="862"/>
      <c r="DF10" s="863"/>
      <c r="DG10" s="861" t="s">
        <v>592</v>
      </c>
      <c r="DH10" s="862"/>
      <c r="DI10" s="862"/>
      <c r="DJ10" s="862"/>
      <c r="DK10" s="863"/>
      <c r="DL10" s="861" t="s">
        <v>592</v>
      </c>
      <c r="DM10" s="862"/>
      <c r="DN10" s="862"/>
      <c r="DO10" s="862"/>
      <c r="DP10" s="863"/>
      <c r="DQ10" s="861" t="s">
        <v>592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591</v>
      </c>
      <c r="BS11" s="848" t="s">
        <v>590</v>
      </c>
      <c r="BT11" s="849"/>
      <c r="BU11" s="849"/>
      <c r="BV11" s="849"/>
      <c r="BW11" s="849"/>
      <c r="BX11" s="849"/>
      <c r="BY11" s="849"/>
      <c r="BZ11" s="849"/>
      <c r="CA11" s="849"/>
      <c r="CB11" s="849"/>
      <c r="CC11" s="849"/>
      <c r="CD11" s="849"/>
      <c r="CE11" s="849"/>
      <c r="CF11" s="849"/>
      <c r="CG11" s="850"/>
      <c r="CH11" s="861">
        <v>25</v>
      </c>
      <c r="CI11" s="862"/>
      <c r="CJ11" s="862"/>
      <c r="CK11" s="862"/>
      <c r="CL11" s="863"/>
      <c r="CM11" s="861">
        <v>-323</v>
      </c>
      <c r="CN11" s="862"/>
      <c r="CO11" s="862"/>
      <c r="CP11" s="862"/>
      <c r="CQ11" s="863"/>
      <c r="CR11" s="861">
        <v>10</v>
      </c>
      <c r="CS11" s="862"/>
      <c r="CT11" s="862"/>
      <c r="CU11" s="862"/>
      <c r="CV11" s="863"/>
      <c r="CW11" s="861" t="s">
        <v>592</v>
      </c>
      <c r="CX11" s="862"/>
      <c r="CY11" s="862"/>
      <c r="CZ11" s="862"/>
      <c r="DA11" s="863"/>
      <c r="DB11" s="861" t="s">
        <v>592</v>
      </c>
      <c r="DC11" s="862"/>
      <c r="DD11" s="862"/>
      <c r="DE11" s="862"/>
      <c r="DF11" s="863"/>
      <c r="DG11" s="861" t="s">
        <v>592</v>
      </c>
      <c r="DH11" s="862"/>
      <c r="DI11" s="862"/>
      <c r="DJ11" s="862"/>
      <c r="DK11" s="863"/>
      <c r="DL11" s="861">
        <v>134</v>
      </c>
      <c r="DM11" s="862"/>
      <c r="DN11" s="862"/>
      <c r="DO11" s="862"/>
      <c r="DP11" s="863"/>
      <c r="DQ11" s="861">
        <v>120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12393</v>
      </c>
      <c r="R23" s="874"/>
      <c r="S23" s="874"/>
      <c r="T23" s="874"/>
      <c r="U23" s="874"/>
      <c r="V23" s="874">
        <v>11938</v>
      </c>
      <c r="W23" s="874"/>
      <c r="X23" s="874"/>
      <c r="Y23" s="874"/>
      <c r="Z23" s="874"/>
      <c r="AA23" s="874">
        <v>455</v>
      </c>
      <c r="AB23" s="874"/>
      <c r="AC23" s="874"/>
      <c r="AD23" s="874"/>
      <c r="AE23" s="875"/>
      <c r="AF23" s="876">
        <v>430</v>
      </c>
      <c r="AG23" s="874"/>
      <c r="AH23" s="874"/>
      <c r="AI23" s="874"/>
      <c r="AJ23" s="877"/>
      <c r="AK23" s="878"/>
      <c r="AL23" s="879"/>
      <c r="AM23" s="879"/>
      <c r="AN23" s="879"/>
      <c r="AO23" s="879"/>
      <c r="AP23" s="874">
        <v>15904</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1458</v>
      </c>
      <c r="R28" s="903"/>
      <c r="S28" s="903"/>
      <c r="T28" s="903"/>
      <c r="U28" s="903"/>
      <c r="V28" s="903">
        <v>1421</v>
      </c>
      <c r="W28" s="903"/>
      <c r="X28" s="903"/>
      <c r="Y28" s="903"/>
      <c r="Z28" s="903"/>
      <c r="AA28" s="903">
        <v>37</v>
      </c>
      <c r="AB28" s="903"/>
      <c r="AC28" s="903"/>
      <c r="AD28" s="903"/>
      <c r="AE28" s="904"/>
      <c r="AF28" s="905">
        <v>37</v>
      </c>
      <c r="AG28" s="903"/>
      <c r="AH28" s="903"/>
      <c r="AI28" s="903"/>
      <c r="AJ28" s="906"/>
      <c r="AK28" s="907">
        <v>121</v>
      </c>
      <c r="AL28" s="898"/>
      <c r="AM28" s="898"/>
      <c r="AN28" s="898"/>
      <c r="AO28" s="898"/>
      <c r="AP28" s="898" t="s">
        <v>572</v>
      </c>
      <c r="AQ28" s="898"/>
      <c r="AR28" s="898"/>
      <c r="AS28" s="898"/>
      <c r="AT28" s="898"/>
      <c r="AU28" s="898" t="s">
        <v>572</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181</v>
      </c>
      <c r="R29" s="839"/>
      <c r="S29" s="839"/>
      <c r="T29" s="839"/>
      <c r="U29" s="839"/>
      <c r="V29" s="839">
        <v>181</v>
      </c>
      <c r="W29" s="839"/>
      <c r="X29" s="839"/>
      <c r="Y29" s="839"/>
      <c r="Z29" s="839"/>
      <c r="AA29" s="839">
        <v>0</v>
      </c>
      <c r="AB29" s="839"/>
      <c r="AC29" s="839"/>
      <c r="AD29" s="839"/>
      <c r="AE29" s="840"/>
      <c r="AF29" s="841">
        <v>0</v>
      </c>
      <c r="AG29" s="842"/>
      <c r="AH29" s="842"/>
      <c r="AI29" s="842"/>
      <c r="AJ29" s="843"/>
      <c r="AK29" s="910">
        <v>79</v>
      </c>
      <c r="AL29" s="911"/>
      <c r="AM29" s="911"/>
      <c r="AN29" s="911"/>
      <c r="AO29" s="911"/>
      <c r="AP29" s="911" t="s">
        <v>572</v>
      </c>
      <c r="AQ29" s="911"/>
      <c r="AR29" s="911"/>
      <c r="AS29" s="911"/>
      <c r="AT29" s="911"/>
      <c r="AU29" s="911" t="s">
        <v>572</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2166</v>
      </c>
      <c r="R30" s="839"/>
      <c r="S30" s="839"/>
      <c r="T30" s="839"/>
      <c r="U30" s="839"/>
      <c r="V30" s="839">
        <v>2148</v>
      </c>
      <c r="W30" s="839"/>
      <c r="X30" s="839"/>
      <c r="Y30" s="839"/>
      <c r="Z30" s="839"/>
      <c r="AA30" s="839">
        <v>18</v>
      </c>
      <c r="AB30" s="839"/>
      <c r="AC30" s="839"/>
      <c r="AD30" s="839"/>
      <c r="AE30" s="840"/>
      <c r="AF30" s="841">
        <v>18</v>
      </c>
      <c r="AG30" s="842"/>
      <c r="AH30" s="842"/>
      <c r="AI30" s="842"/>
      <c r="AJ30" s="843"/>
      <c r="AK30" s="910">
        <v>320</v>
      </c>
      <c r="AL30" s="911"/>
      <c r="AM30" s="911"/>
      <c r="AN30" s="911"/>
      <c r="AO30" s="911"/>
      <c r="AP30" s="911" t="s">
        <v>572</v>
      </c>
      <c r="AQ30" s="911"/>
      <c r="AR30" s="911"/>
      <c r="AS30" s="911"/>
      <c r="AT30" s="911"/>
      <c r="AU30" s="911" t="s">
        <v>572</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51</v>
      </c>
      <c r="R31" s="839"/>
      <c r="S31" s="839"/>
      <c r="T31" s="839"/>
      <c r="U31" s="839"/>
      <c r="V31" s="839">
        <v>48</v>
      </c>
      <c r="W31" s="839"/>
      <c r="X31" s="839"/>
      <c r="Y31" s="839"/>
      <c r="Z31" s="839"/>
      <c r="AA31" s="839">
        <v>2</v>
      </c>
      <c r="AB31" s="839"/>
      <c r="AC31" s="839"/>
      <c r="AD31" s="839"/>
      <c r="AE31" s="840"/>
      <c r="AF31" s="841">
        <v>2</v>
      </c>
      <c r="AG31" s="842"/>
      <c r="AH31" s="842"/>
      <c r="AI31" s="842"/>
      <c r="AJ31" s="843"/>
      <c r="AK31" s="910">
        <v>0</v>
      </c>
      <c r="AL31" s="911"/>
      <c r="AM31" s="911"/>
      <c r="AN31" s="911"/>
      <c r="AO31" s="911"/>
      <c r="AP31" s="911" t="s">
        <v>572</v>
      </c>
      <c r="AQ31" s="911"/>
      <c r="AR31" s="911"/>
      <c r="AS31" s="911"/>
      <c r="AT31" s="911"/>
      <c r="AU31" s="911" t="s">
        <v>572</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156</v>
      </c>
      <c r="R32" s="839"/>
      <c r="S32" s="839"/>
      <c r="T32" s="839"/>
      <c r="U32" s="839"/>
      <c r="V32" s="839">
        <v>160</v>
      </c>
      <c r="W32" s="839"/>
      <c r="X32" s="839"/>
      <c r="Y32" s="839"/>
      <c r="Z32" s="839"/>
      <c r="AA32" s="839">
        <v>-4</v>
      </c>
      <c r="AB32" s="839"/>
      <c r="AC32" s="839"/>
      <c r="AD32" s="839"/>
      <c r="AE32" s="840"/>
      <c r="AF32" s="841">
        <v>162</v>
      </c>
      <c r="AG32" s="842"/>
      <c r="AH32" s="842"/>
      <c r="AI32" s="842"/>
      <c r="AJ32" s="843"/>
      <c r="AK32" s="910">
        <v>15</v>
      </c>
      <c r="AL32" s="911"/>
      <c r="AM32" s="911"/>
      <c r="AN32" s="911"/>
      <c r="AO32" s="911"/>
      <c r="AP32" s="911">
        <v>642</v>
      </c>
      <c r="AQ32" s="911"/>
      <c r="AR32" s="911"/>
      <c r="AS32" s="911"/>
      <c r="AT32" s="911"/>
      <c r="AU32" s="911">
        <v>102</v>
      </c>
      <c r="AV32" s="911"/>
      <c r="AW32" s="911"/>
      <c r="AX32" s="911"/>
      <c r="AY32" s="911"/>
      <c r="AZ32" s="912" t="s">
        <v>572</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648</v>
      </c>
      <c r="R33" s="839"/>
      <c r="S33" s="839"/>
      <c r="T33" s="839"/>
      <c r="U33" s="839"/>
      <c r="V33" s="839">
        <v>648</v>
      </c>
      <c r="W33" s="839"/>
      <c r="X33" s="839"/>
      <c r="Y33" s="839"/>
      <c r="Z33" s="839"/>
      <c r="AA33" s="839">
        <v>0</v>
      </c>
      <c r="AB33" s="839"/>
      <c r="AC33" s="839"/>
      <c r="AD33" s="839"/>
      <c r="AE33" s="840"/>
      <c r="AF33" s="841">
        <v>0</v>
      </c>
      <c r="AG33" s="842"/>
      <c r="AH33" s="842"/>
      <c r="AI33" s="842"/>
      <c r="AJ33" s="843"/>
      <c r="AK33" s="910">
        <v>426</v>
      </c>
      <c r="AL33" s="911"/>
      <c r="AM33" s="911"/>
      <c r="AN33" s="911"/>
      <c r="AO33" s="911"/>
      <c r="AP33" s="911">
        <v>4587</v>
      </c>
      <c r="AQ33" s="911"/>
      <c r="AR33" s="911"/>
      <c r="AS33" s="911"/>
      <c r="AT33" s="911"/>
      <c r="AU33" s="911">
        <v>3858</v>
      </c>
      <c r="AV33" s="911"/>
      <c r="AW33" s="911"/>
      <c r="AX33" s="911"/>
      <c r="AY33" s="911"/>
      <c r="AZ33" s="912" t="s">
        <v>572</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941</v>
      </c>
      <c r="R34" s="839"/>
      <c r="S34" s="839"/>
      <c r="T34" s="839"/>
      <c r="U34" s="839"/>
      <c r="V34" s="839">
        <v>940</v>
      </c>
      <c r="W34" s="839"/>
      <c r="X34" s="839"/>
      <c r="Y34" s="839"/>
      <c r="Z34" s="839"/>
      <c r="AA34" s="839">
        <v>1</v>
      </c>
      <c r="AB34" s="839"/>
      <c r="AC34" s="839"/>
      <c r="AD34" s="839"/>
      <c r="AE34" s="840"/>
      <c r="AF34" s="841">
        <v>1</v>
      </c>
      <c r="AG34" s="842"/>
      <c r="AH34" s="842"/>
      <c r="AI34" s="842"/>
      <c r="AJ34" s="843"/>
      <c r="AK34" s="910">
        <v>572</v>
      </c>
      <c r="AL34" s="911"/>
      <c r="AM34" s="911"/>
      <c r="AN34" s="911"/>
      <c r="AO34" s="911"/>
      <c r="AP34" s="911">
        <v>4438</v>
      </c>
      <c r="AQ34" s="911"/>
      <c r="AR34" s="911"/>
      <c r="AS34" s="911"/>
      <c r="AT34" s="911"/>
      <c r="AU34" s="911">
        <v>3887</v>
      </c>
      <c r="AV34" s="911"/>
      <c r="AW34" s="911"/>
      <c r="AX34" s="911"/>
      <c r="AY34" s="911"/>
      <c r="AZ34" s="912" t="s">
        <v>572</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221</v>
      </c>
      <c r="AG63" s="922"/>
      <c r="AH63" s="922"/>
      <c r="AI63" s="922"/>
      <c r="AJ63" s="923"/>
      <c r="AK63" s="924"/>
      <c r="AL63" s="919"/>
      <c r="AM63" s="919"/>
      <c r="AN63" s="919"/>
      <c r="AO63" s="919"/>
      <c r="AP63" s="922">
        <v>9667</v>
      </c>
      <c r="AQ63" s="922"/>
      <c r="AR63" s="922"/>
      <c r="AS63" s="922"/>
      <c r="AT63" s="922"/>
      <c r="AU63" s="922">
        <v>7847</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1014</v>
      </c>
      <c r="R68" s="946"/>
      <c r="S68" s="946"/>
      <c r="T68" s="946"/>
      <c r="U68" s="946"/>
      <c r="V68" s="946">
        <v>910</v>
      </c>
      <c r="W68" s="946"/>
      <c r="X68" s="946"/>
      <c r="Y68" s="946"/>
      <c r="Z68" s="946"/>
      <c r="AA68" s="946">
        <v>104</v>
      </c>
      <c r="AB68" s="946"/>
      <c r="AC68" s="946"/>
      <c r="AD68" s="946"/>
      <c r="AE68" s="946"/>
      <c r="AF68" s="946">
        <v>104</v>
      </c>
      <c r="AG68" s="946"/>
      <c r="AH68" s="946"/>
      <c r="AI68" s="946"/>
      <c r="AJ68" s="946"/>
      <c r="AK68" s="946" t="s">
        <v>584</v>
      </c>
      <c r="AL68" s="946"/>
      <c r="AM68" s="946"/>
      <c r="AN68" s="946"/>
      <c r="AO68" s="946"/>
      <c r="AP68" s="946">
        <v>9</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294</v>
      </c>
      <c r="R69" s="911"/>
      <c r="S69" s="911"/>
      <c r="T69" s="911"/>
      <c r="U69" s="911"/>
      <c r="V69" s="911">
        <v>292</v>
      </c>
      <c r="W69" s="911"/>
      <c r="X69" s="911"/>
      <c r="Y69" s="911"/>
      <c r="Z69" s="911"/>
      <c r="AA69" s="911">
        <v>2</v>
      </c>
      <c r="AB69" s="911"/>
      <c r="AC69" s="911"/>
      <c r="AD69" s="911"/>
      <c r="AE69" s="911"/>
      <c r="AF69" s="911">
        <v>541</v>
      </c>
      <c r="AG69" s="911"/>
      <c r="AH69" s="911"/>
      <c r="AI69" s="911"/>
      <c r="AJ69" s="911"/>
      <c r="AK69" s="911">
        <v>72</v>
      </c>
      <c r="AL69" s="911"/>
      <c r="AM69" s="911"/>
      <c r="AN69" s="911"/>
      <c r="AO69" s="911"/>
      <c r="AP69" s="911">
        <v>1408</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562</v>
      </c>
      <c r="R70" s="911"/>
      <c r="S70" s="911"/>
      <c r="T70" s="911"/>
      <c r="U70" s="911"/>
      <c r="V70" s="911">
        <v>534</v>
      </c>
      <c r="W70" s="911"/>
      <c r="X70" s="911"/>
      <c r="Y70" s="911"/>
      <c r="Z70" s="911"/>
      <c r="AA70" s="911">
        <v>28</v>
      </c>
      <c r="AB70" s="911"/>
      <c r="AC70" s="911"/>
      <c r="AD70" s="911"/>
      <c r="AE70" s="911"/>
      <c r="AF70" s="911">
        <v>28</v>
      </c>
      <c r="AG70" s="911"/>
      <c r="AH70" s="911"/>
      <c r="AI70" s="911"/>
      <c r="AJ70" s="911"/>
      <c r="AK70" s="911" t="s">
        <v>584</v>
      </c>
      <c r="AL70" s="911"/>
      <c r="AM70" s="911"/>
      <c r="AN70" s="911"/>
      <c r="AO70" s="911"/>
      <c r="AP70" s="911">
        <v>180</v>
      </c>
      <c r="AQ70" s="911"/>
      <c r="AR70" s="911"/>
      <c r="AS70" s="911"/>
      <c r="AT70" s="911"/>
      <c r="AU70" s="911">
        <v>12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887</v>
      </c>
      <c r="R71" s="911"/>
      <c r="S71" s="911"/>
      <c r="T71" s="911"/>
      <c r="U71" s="911"/>
      <c r="V71" s="911">
        <v>834</v>
      </c>
      <c r="W71" s="911"/>
      <c r="X71" s="911"/>
      <c r="Y71" s="911"/>
      <c r="Z71" s="911"/>
      <c r="AA71" s="911">
        <v>53</v>
      </c>
      <c r="AB71" s="911"/>
      <c r="AC71" s="911"/>
      <c r="AD71" s="911"/>
      <c r="AE71" s="911"/>
      <c r="AF71" s="911">
        <v>42</v>
      </c>
      <c r="AG71" s="911"/>
      <c r="AH71" s="911"/>
      <c r="AI71" s="911"/>
      <c r="AJ71" s="911"/>
      <c r="AK71" s="911" t="s">
        <v>584</v>
      </c>
      <c r="AL71" s="911"/>
      <c r="AM71" s="911"/>
      <c r="AN71" s="911"/>
      <c r="AO71" s="911"/>
      <c r="AP71" s="911">
        <v>297</v>
      </c>
      <c r="AQ71" s="911"/>
      <c r="AR71" s="911"/>
      <c r="AS71" s="911"/>
      <c r="AT71" s="911"/>
      <c r="AU71" s="911" t="s">
        <v>584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6">
        <v>420</v>
      </c>
      <c r="R72" s="911"/>
      <c r="S72" s="911"/>
      <c r="T72" s="911"/>
      <c r="U72" s="911"/>
      <c r="V72" s="911">
        <v>358</v>
      </c>
      <c r="W72" s="911"/>
      <c r="X72" s="911"/>
      <c r="Y72" s="911"/>
      <c r="Z72" s="911"/>
      <c r="AA72" s="911">
        <v>63</v>
      </c>
      <c r="AB72" s="911"/>
      <c r="AC72" s="911"/>
      <c r="AD72" s="911"/>
      <c r="AE72" s="911"/>
      <c r="AF72" s="911">
        <v>63</v>
      </c>
      <c r="AG72" s="911"/>
      <c r="AH72" s="911"/>
      <c r="AI72" s="911"/>
      <c r="AJ72" s="911"/>
      <c r="AK72" s="911">
        <v>83</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6">
        <v>6144</v>
      </c>
      <c r="R73" s="911"/>
      <c r="S73" s="911"/>
      <c r="T73" s="911"/>
      <c r="U73" s="911"/>
      <c r="V73" s="911">
        <v>5783</v>
      </c>
      <c r="W73" s="911"/>
      <c r="X73" s="911"/>
      <c r="Y73" s="911"/>
      <c r="Z73" s="911"/>
      <c r="AA73" s="911">
        <v>361</v>
      </c>
      <c r="AB73" s="911"/>
      <c r="AC73" s="911"/>
      <c r="AD73" s="911"/>
      <c r="AE73" s="911"/>
      <c r="AF73" s="911">
        <v>361</v>
      </c>
      <c r="AG73" s="911"/>
      <c r="AH73" s="911"/>
      <c r="AI73" s="911"/>
      <c r="AJ73" s="911"/>
      <c r="AK73" s="911" t="s">
        <v>584</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578</v>
      </c>
      <c r="C74" s="954"/>
      <c r="D74" s="954"/>
      <c r="E74" s="954"/>
      <c r="F74" s="954"/>
      <c r="G74" s="954"/>
      <c r="H74" s="954"/>
      <c r="I74" s="954"/>
      <c r="J74" s="954"/>
      <c r="K74" s="954"/>
      <c r="L74" s="954"/>
      <c r="M74" s="954"/>
      <c r="N74" s="954"/>
      <c r="O74" s="954"/>
      <c r="P74" s="955"/>
      <c r="Q74" s="956">
        <v>1622</v>
      </c>
      <c r="R74" s="911"/>
      <c r="S74" s="911"/>
      <c r="T74" s="911"/>
      <c r="U74" s="911"/>
      <c r="V74" s="911">
        <v>1584</v>
      </c>
      <c r="W74" s="911"/>
      <c r="X74" s="911"/>
      <c r="Y74" s="911"/>
      <c r="Z74" s="911"/>
      <c r="AA74" s="911">
        <v>38</v>
      </c>
      <c r="AB74" s="911"/>
      <c r="AC74" s="911"/>
      <c r="AD74" s="911"/>
      <c r="AE74" s="911"/>
      <c r="AF74" s="911">
        <v>38</v>
      </c>
      <c r="AG74" s="911"/>
      <c r="AH74" s="911"/>
      <c r="AI74" s="911"/>
      <c r="AJ74" s="911"/>
      <c r="AK74" s="911" t="s">
        <v>584</v>
      </c>
      <c r="AL74" s="911"/>
      <c r="AM74" s="911"/>
      <c r="AN74" s="911"/>
      <c r="AO74" s="911"/>
      <c r="AP74" s="911" t="s">
        <v>584</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579</v>
      </c>
      <c r="C75" s="954"/>
      <c r="D75" s="954"/>
      <c r="E75" s="954"/>
      <c r="F75" s="954"/>
      <c r="G75" s="954"/>
      <c r="H75" s="954"/>
      <c r="I75" s="954"/>
      <c r="J75" s="954"/>
      <c r="K75" s="954"/>
      <c r="L75" s="954"/>
      <c r="M75" s="954"/>
      <c r="N75" s="954"/>
      <c r="O75" s="954"/>
      <c r="P75" s="955"/>
      <c r="Q75" s="959">
        <v>5</v>
      </c>
      <c r="R75" s="960"/>
      <c r="S75" s="960"/>
      <c r="T75" s="960"/>
      <c r="U75" s="910"/>
      <c r="V75" s="961">
        <v>4</v>
      </c>
      <c r="W75" s="960"/>
      <c r="X75" s="960"/>
      <c r="Y75" s="960"/>
      <c r="Z75" s="910"/>
      <c r="AA75" s="961">
        <v>1</v>
      </c>
      <c r="AB75" s="960"/>
      <c r="AC75" s="960"/>
      <c r="AD75" s="960"/>
      <c r="AE75" s="910"/>
      <c r="AF75" s="961">
        <v>1</v>
      </c>
      <c r="AG75" s="960"/>
      <c r="AH75" s="960"/>
      <c r="AI75" s="960"/>
      <c r="AJ75" s="910"/>
      <c r="AK75" s="961" t="s">
        <v>584</v>
      </c>
      <c r="AL75" s="960"/>
      <c r="AM75" s="960"/>
      <c r="AN75" s="960"/>
      <c r="AO75" s="910"/>
      <c r="AP75" s="961" t="s">
        <v>584</v>
      </c>
      <c r="AQ75" s="960"/>
      <c r="AR75" s="960"/>
      <c r="AS75" s="960"/>
      <c r="AT75" s="910"/>
      <c r="AU75" s="911" t="s">
        <v>584</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580</v>
      </c>
      <c r="C76" s="954"/>
      <c r="D76" s="954"/>
      <c r="E76" s="954"/>
      <c r="F76" s="954"/>
      <c r="G76" s="954"/>
      <c r="H76" s="954"/>
      <c r="I76" s="954"/>
      <c r="J76" s="954"/>
      <c r="K76" s="954"/>
      <c r="L76" s="954"/>
      <c r="M76" s="954"/>
      <c r="N76" s="954"/>
      <c r="O76" s="954"/>
      <c r="P76" s="955"/>
      <c r="Q76" s="959">
        <v>14</v>
      </c>
      <c r="R76" s="960"/>
      <c r="S76" s="960"/>
      <c r="T76" s="960"/>
      <c r="U76" s="910"/>
      <c r="V76" s="961">
        <v>12</v>
      </c>
      <c r="W76" s="960"/>
      <c r="X76" s="960"/>
      <c r="Y76" s="960"/>
      <c r="Z76" s="910"/>
      <c r="AA76" s="961">
        <v>2</v>
      </c>
      <c r="AB76" s="960"/>
      <c r="AC76" s="960"/>
      <c r="AD76" s="960"/>
      <c r="AE76" s="910"/>
      <c r="AF76" s="961">
        <v>2</v>
      </c>
      <c r="AG76" s="960"/>
      <c r="AH76" s="960"/>
      <c r="AI76" s="960"/>
      <c r="AJ76" s="910"/>
      <c r="AK76" s="961" t="s">
        <v>584</v>
      </c>
      <c r="AL76" s="960"/>
      <c r="AM76" s="960"/>
      <c r="AN76" s="960"/>
      <c r="AO76" s="910"/>
      <c r="AP76" s="961" t="s">
        <v>584</v>
      </c>
      <c r="AQ76" s="960"/>
      <c r="AR76" s="960"/>
      <c r="AS76" s="960"/>
      <c r="AT76" s="910"/>
      <c r="AU76" s="911" t="s">
        <v>584</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581</v>
      </c>
      <c r="C77" s="954"/>
      <c r="D77" s="954"/>
      <c r="E77" s="954"/>
      <c r="F77" s="954"/>
      <c r="G77" s="954"/>
      <c r="H77" s="954"/>
      <c r="I77" s="954"/>
      <c r="J77" s="954"/>
      <c r="K77" s="954"/>
      <c r="L77" s="954"/>
      <c r="M77" s="954"/>
      <c r="N77" s="954"/>
      <c r="O77" s="954"/>
      <c r="P77" s="955"/>
      <c r="Q77" s="959">
        <v>1122</v>
      </c>
      <c r="R77" s="960"/>
      <c r="S77" s="960"/>
      <c r="T77" s="960"/>
      <c r="U77" s="910"/>
      <c r="V77" s="961">
        <v>1079</v>
      </c>
      <c r="W77" s="960"/>
      <c r="X77" s="960"/>
      <c r="Y77" s="960"/>
      <c r="Z77" s="910"/>
      <c r="AA77" s="961">
        <v>43</v>
      </c>
      <c r="AB77" s="960"/>
      <c r="AC77" s="960"/>
      <c r="AD77" s="960"/>
      <c r="AE77" s="910"/>
      <c r="AF77" s="961">
        <v>43</v>
      </c>
      <c r="AG77" s="960"/>
      <c r="AH77" s="960"/>
      <c r="AI77" s="960"/>
      <c r="AJ77" s="910"/>
      <c r="AK77" s="961">
        <v>560</v>
      </c>
      <c r="AL77" s="960"/>
      <c r="AM77" s="960"/>
      <c r="AN77" s="960"/>
      <c r="AO77" s="910"/>
      <c r="AP77" s="961" t="s">
        <v>584</v>
      </c>
      <c r="AQ77" s="960"/>
      <c r="AR77" s="960"/>
      <c r="AS77" s="960"/>
      <c r="AT77" s="910"/>
      <c r="AU77" s="911" t="s">
        <v>584</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582</v>
      </c>
      <c r="C78" s="954"/>
      <c r="D78" s="954"/>
      <c r="E78" s="954"/>
      <c r="F78" s="954"/>
      <c r="G78" s="954"/>
      <c r="H78" s="954"/>
      <c r="I78" s="954"/>
      <c r="J78" s="954"/>
      <c r="K78" s="954"/>
      <c r="L78" s="954"/>
      <c r="M78" s="954"/>
      <c r="N78" s="954"/>
      <c r="O78" s="954"/>
      <c r="P78" s="955"/>
      <c r="Q78" s="956">
        <v>1204</v>
      </c>
      <c r="R78" s="911"/>
      <c r="S78" s="911"/>
      <c r="T78" s="911"/>
      <c r="U78" s="911"/>
      <c r="V78" s="911">
        <v>1139</v>
      </c>
      <c r="W78" s="911"/>
      <c r="X78" s="911"/>
      <c r="Y78" s="911"/>
      <c r="Z78" s="911"/>
      <c r="AA78" s="911">
        <v>65</v>
      </c>
      <c r="AB78" s="911"/>
      <c r="AC78" s="911"/>
      <c r="AD78" s="911"/>
      <c r="AE78" s="911"/>
      <c r="AF78" s="911">
        <v>65</v>
      </c>
      <c r="AG78" s="911"/>
      <c r="AH78" s="911"/>
      <c r="AI78" s="911"/>
      <c r="AJ78" s="911"/>
      <c r="AK78" s="911" t="s">
        <v>584</v>
      </c>
      <c r="AL78" s="911"/>
      <c r="AM78" s="911"/>
      <c r="AN78" s="911"/>
      <c r="AO78" s="911"/>
      <c r="AP78" s="911" t="s">
        <v>584</v>
      </c>
      <c r="AQ78" s="911"/>
      <c r="AR78" s="911"/>
      <c r="AS78" s="911"/>
      <c r="AT78" s="911"/>
      <c r="AU78" s="911" t="s">
        <v>584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583</v>
      </c>
      <c r="C79" s="954"/>
      <c r="D79" s="954"/>
      <c r="E79" s="954"/>
      <c r="F79" s="954"/>
      <c r="G79" s="954"/>
      <c r="H79" s="954"/>
      <c r="I79" s="954"/>
      <c r="J79" s="954"/>
      <c r="K79" s="954"/>
      <c r="L79" s="954"/>
      <c r="M79" s="954"/>
      <c r="N79" s="954"/>
      <c r="O79" s="954"/>
      <c r="P79" s="955"/>
      <c r="Q79" s="956">
        <v>271218</v>
      </c>
      <c r="R79" s="911"/>
      <c r="S79" s="911"/>
      <c r="T79" s="911"/>
      <c r="U79" s="911"/>
      <c r="V79" s="911">
        <v>266820</v>
      </c>
      <c r="W79" s="911"/>
      <c r="X79" s="911"/>
      <c r="Y79" s="911"/>
      <c r="Z79" s="911"/>
      <c r="AA79" s="911">
        <v>4398</v>
      </c>
      <c r="AB79" s="911"/>
      <c r="AC79" s="911"/>
      <c r="AD79" s="911"/>
      <c r="AE79" s="911"/>
      <c r="AF79" s="911">
        <v>4398</v>
      </c>
      <c r="AG79" s="911"/>
      <c r="AH79" s="911"/>
      <c r="AI79" s="911"/>
      <c r="AJ79" s="911"/>
      <c r="AK79" s="911">
        <v>1324</v>
      </c>
      <c r="AL79" s="911"/>
      <c r="AM79" s="911"/>
      <c r="AN79" s="911"/>
      <c r="AO79" s="911"/>
      <c r="AP79" s="911" t="s">
        <v>584</v>
      </c>
      <c r="AQ79" s="911"/>
      <c r="AR79" s="911"/>
      <c r="AS79" s="911"/>
      <c r="AT79" s="911"/>
      <c r="AU79" s="911" t="s">
        <v>584</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5686</v>
      </c>
      <c r="AG88" s="922"/>
      <c r="AH88" s="922"/>
      <c r="AI88" s="922"/>
      <c r="AJ88" s="922"/>
      <c r="AK88" s="919"/>
      <c r="AL88" s="919"/>
      <c r="AM88" s="919"/>
      <c r="AN88" s="919"/>
      <c r="AO88" s="919"/>
      <c r="AP88" s="922">
        <v>1894</v>
      </c>
      <c r="AQ88" s="922"/>
      <c r="AR88" s="922"/>
      <c r="AS88" s="922"/>
      <c r="AT88" s="922"/>
      <c r="AU88" s="922">
        <v>12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209</v>
      </c>
      <c r="CS102" s="930"/>
      <c r="CT102" s="930"/>
      <c r="CU102" s="930"/>
      <c r="CV102" s="973"/>
      <c r="CW102" s="972">
        <v>38</v>
      </c>
      <c r="CX102" s="930"/>
      <c r="CY102" s="930"/>
      <c r="CZ102" s="930"/>
      <c r="DA102" s="973"/>
      <c r="DB102" s="972">
        <v>33</v>
      </c>
      <c r="DC102" s="930"/>
      <c r="DD102" s="930"/>
      <c r="DE102" s="930"/>
      <c r="DF102" s="973"/>
      <c r="DG102" s="972" t="s">
        <v>592</v>
      </c>
      <c r="DH102" s="930"/>
      <c r="DI102" s="930"/>
      <c r="DJ102" s="930"/>
      <c r="DK102" s="973"/>
      <c r="DL102" s="972">
        <v>134</v>
      </c>
      <c r="DM102" s="930"/>
      <c r="DN102" s="930"/>
      <c r="DO102" s="930"/>
      <c r="DP102" s="973"/>
      <c r="DQ102" s="972">
        <v>120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306</v>
      </c>
      <c r="AG109" s="975"/>
      <c r="AH109" s="975"/>
      <c r="AI109" s="975"/>
      <c r="AJ109" s="976"/>
      <c r="AK109" s="974" t="s">
        <v>305</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306</v>
      </c>
      <c r="BW109" s="975"/>
      <c r="BX109" s="975"/>
      <c r="BY109" s="975"/>
      <c r="BZ109" s="976"/>
      <c r="CA109" s="974" t="s">
        <v>305</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306</v>
      </c>
      <c r="DM109" s="975"/>
      <c r="DN109" s="975"/>
      <c r="DO109" s="975"/>
      <c r="DP109" s="976"/>
      <c r="DQ109" s="974" t="s">
        <v>305</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2515985</v>
      </c>
      <c r="AB110" s="982"/>
      <c r="AC110" s="982"/>
      <c r="AD110" s="982"/>
      <c r="AE110" s="983"/>
      <c r="AF110" s="984">
        <v>2275817</v>
      </c>
      <c r="AG110" s="982"/>
      <c r="AH110" s="982"/>
      <c r="AI110" s="982"/>
      <c r="AJ110" s="983"/>
      <c r="AK110" s="984">
        <v>1977894</v>
      </c>
      <c r="AL110" s="982"/>
      <c r="AM110" s="982"/>
      <c r="AN110" s="982"/>
      <c r="AO110" s="983"/>
      <c r="AP110" s="985">
        <v>33.5</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17829033</v>
      </c>
      <c r="BR110" s="1017"/>
      <c r="BS110" s="1017"/>
      <c r="BT110" s="1017"/>
      <c r="BU110" s="1017"/>
      <c r="BV110" s="1017">
        <v>17097244</v>
      </c>
      <c r="BW110" s="1017"/>
      <c r="BX110" s="1017"/>
      <c r="BY110" s="1017"/>
      <c r="BZ110" s="1017"/>
      <c r="CA110" s="1017">
        <v>15903723</v>
      </c>
      <c r="CB110" s="1017"/>
      <c r="CC110" s="1017"/>
      <c r="CD110" s="1017"/>
      <c r="CE110" s="1017"/>
      <c r="CF110" s="1031">
        <v>269</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412</v>
      </c>
      <c r="DM110" s="1017"/>
      <c r="DN110" s="1017"/>
      <c r="DO110" s="1017"/>
      <c r="DP110" s="1017"/>
      <c r="DQ110" s="1017" t="s">
        <v>127</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127</v>
      </c>
      <c r="AG111" s="1024"/>
      <c r="AH111" s="1024"/>
      <c r="AI111" s="1024"/>
      <c r="AJ111" s="1025"/>
      <c r="AK111" s="1026" t="s">
        <v>412</v>
      </c>
      <c r="AL111" s="1024"/>
      <c r="AM111" s="1024"/>
      <c r="AN111" s="1024"/>
      <c r="AO111" s="1025"/>
      <c r="AP111" s="1027" t="s">
        <v>127</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4040</v>
      </c>
      <c r="BR111" s="1010"/>
      <c r="BS111" s="1010"/>
      <c r="BT111" s="1010"/>
      <c r="BU111" s="1010"/>
      <c r="BV111" s="1010">
        <v>4040</v>
      </c>
      <c r="BW111" s="1010"/>
      <c r="BX111" s="1010"/>
      <c r="BY111" s="1010"/>
      <c r="BZ111" s="1010"/>
      <c r="CA111" s="1010">
        <v>1031</v>
      </c>
      <c r="CB111" s="1010"/>
      <c r="CC111" s="1010"/>
      <c r="CD111" s="1010"/>
      <c r="CE111" s="1010"/>
      <c r="CF111" s="1004">
        <v>0</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412</v>
      </c>
      <c r="DM111" s="1010"/>
      <c r="DN111" s="1010"/>
      <c r="DO111" s="1010"/>
      <c r="DP111" s="1010"/>
      <c r="DQ111" s="1010" t="s">
        <v>412</v>
      </c>
      <c r="DR111" s="1010"/>
      <c r="DS111" s="1010"/>
      <c r="DT111" s="1010"/>
      <c r="DU111" s="1010"/>
      <c r="DV111" s="1011" t="s">
        <v>412</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127</v>
      </c>
      <c r="AG112" s="1049"/>
      <c r="AH112" s="1049"/>
      <c r="AI112" s="1049"/>
      <c r="AJ112" s="1050"/>
      <c r="AK112" s="1051" t="s">
        <v>438</v>
      </c>
      <c r="AL112" s="1049"/>
      <c r="AM112" s="1049"/>
      <c r="AN112" s="1049"/>
      <c r="AO112" s="1050"/>
      <c r="AP112" s="1052" t="s">
        <v>412</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9291294</v>
      </c>
      <c r="BR112" s="1010"/>
      <c r="BS112" s="1010"/>
      <c r="BT112" s="1010"/>
      <c r="BU112" s="1010"/>
      <c r="BV112" s="1010">
        <v>8411851</v>
      </c>
      <c r="BW112" s="1010"/>
      <c r="BX112" s="1010"/>
      <c r="BY112" s="1010"/>
      <c r="BZ112" s="1010"/>
      <c r="CA112" s="1010">
        <v>7847078</v>
      </c>
      <c r="CB112" s="1010"/>
      <c r="CC112" s="1010"/>
      <c r="CD112" s="1010"/>
      <c r="CE112" s="1010"/>
      <c r="CF112" s="1004">
        <v>132.69999999999999</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412</v>
      </c>
      <c r="DR112" s="1010"/>
      <c r="DS112" s="1010"/>
      <c r="DT112" s="1010"/>
      <c r="DU112" s="1010"/>
      <c r="DV112" s="1011" t="s">
        <v>127</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813721</v>
      </c>
      <c r="AB113" s="1024"/>
      <c r="AC113" s="1024"/>
      <c r="AD113" s="1024"/>
      <c r="AE113" s="1025"/>
      <c r="AF113" s="1026">
        <v>704143</v>
      </c>
      <c r="AG113" s="1024"/>
      <c r="AH113" s="1024"/>
      <c r="AI113" s="1024"/>
      <c r="AJ113" s="1025"/>
      <c r="AK113" s="1026">
        <v>837946</v>
      </c>
      <c r="AL113" s="1024"/>
      <c r="AM113" s="1024"/>
      <c r="AN113" s="1024"/>
      <c r="AO113" s="1025"/>
      <c r="AP113" s="1027">
        <v>14.2</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12778</v>
      </c>
      <c r="BR113" s="1010"/>
      <c r="BS113" s="1010"/>
      <c r="BT113" s="1010"/>
      <c r="BU113" s="1010"/>
      <c r="BV113" s="1010">
        <v>12883</v>
      </c>
      <c r="BW113" s="1010"/>
      <c r="BX113" s="1010"/>
      <c r="BY113" s="1010"/>
      <c r="BZ113" s="1010"/>
      <c r="CA113" s="1010">
        <v>12244</v>
      </c>
      <c r="CB113" s="1010"/>
      <c r="CC113" s="1010"/>
      <c r="CD113" s="1010"/>
      <c r="CE113" s="1010"/>
      <c r="CF113" s="1004">
        <v>0.2</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412</v>
      </c>
      <c r="DH113" s="1049"/>
      <c r="DI113" s="1049"/>
      <c r="DJ113" s="1049"/>
      <c r="DK113" s="1050"/>
      <c r="DL113" s="1051" t="s">
        <v>127</v>
      </c>
      <c r="DM113" s="1049"/>
      <c r="DN113" s="1049"/>
      <c r="DO113" s="1049"/>
      <c r="DP113" s="1050"/>
      <c r="DQ113" s="1051" t="s">
        <v>127</v>
      </c>
      <c r="DR113" s="1049"/>
      <c r="DS113" s="1049"/>
      <c r="DT113" s="1049"/>
      <c r="DU113" s="1050"/>
      <c r="DV113" s="1052" t="s">
        <v>412</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2039</v>
      </c>
      <c r="AB114" s="1049"/>
      <c r="AC114" s="1049"/>
      <c r="AD114" s="1049"/>
      <c r="AE114" s="1050"/>
      <c r="AF114" s="1051">
        <v>1999</v>
      </c>
      <c r="AG114" s="1049"/>
      <c r="AH114" s="1049"/>
      <c r="AI114" s="1049"/>
      <c r="AJ114" s="1050"/>
      <c r="AK114" s="1051" t="s">
        <v>438</v>
      </c>
      <c r="AL114" s="1049"/>
      <c r="AM114" s="1049"/>
      <c r="AN114" s="1049"/>
      <c r="AO114" s="1050"/>
      <c r="AP114" s="1052" t="s">
        <v>438</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2823836</v>
      </c>
      <c r="BR114" s="1010"/>
      <c r="BS114" s="1010"/>
      <c r="BT114" s="1010"/>
      <c r="BU114" s="1010"/>
      <c r="BV114" s="1010">
        <v>2767183</v>
      </c>
      <c r="BW114" s="1010"/>
      <c r="BX114" s="1010"/>
      <c r="BY114" s="1010"/>
      <c r="BZ114" s="1010"/>
      <c r="CA114" s="1010">
        <v>2732601</v>
      </c>
      <c r="CB114" s="1010"/>
      <c r="CC114" s="1010"/>
      <c r="CD114" s="1010"/>
      <c r="CE114" s="1010"/>
      <c r="CF114" s="1004">
        <v>46.2</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127</v>
      </c>
      <c r="DM114" s="1049"/>
      <c r="DN114" s="1049"/>
      <c r="DO114" s="1049"/>
      <c r="DP114" s="1050"/>
      <c r="DQ114" s="1051" t="s">
        <v>412</v>
      </c>
      <c r="DR114" s="1049"/>
      <c r="DS114" s="1049"/>
      <c r="DT114" s="1049"/>
      <c r="DU114" s="1050"/>
      <c r="DV114" s="1052" t="s">
        <v>127</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1091</v>
      </c>
      <c r="AB115" s="1024"/>
      <c r="AC115" s="1024"/>
      <c r="AD115" s="1024"/>
      <c r="AE115" s="1025"/>
      <c r="AF115" s="1026">
        <v>1010</v>
      </c>
      <c r="AG115" s="1024"/>
      <c r="AH115" s="1024"/>
      <c r="AI115" s="1024"/>
      <c r="AJ115" s="1025"/>
      <c r="AK115" s="1026">
        <v>1010</v>
      </c>
      <c r="AL115" s="1024"/>
      <c r="AM115" s="1024"/>
      <c r="AN115" s="1024"/>
      <c r="AO115" s="1025"/>
      <c r="AP115" s="1027">
        <v>0</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15400</v>
      </c>
      <c r="BR115" s="1010"/>
      <c r="BS115" s="1010"/>
      <c r="BT115" s="1010"/>
      <c r="BU115" s="1010"/>
      <c r="BV115" s="1010">
        <v>14509</v>
      </c>
      <c r="BW115" s="1010"/>
      <c r="BX115" s="1010"/>
      <c r="BY115" s="1010"/>
      <c r="BZ115" s="1010"/>
      <c r="CA115" s="1010">
        <v>120481</v>
      </c>
      <c r="CB115" s="1010"/>
      <c r="CC115" s="1010"/>
      <c r="CD115" s="1010"/>
      <c r="CE115" s="1010"/>
      <c r="CF115" s="1004">
        <v>2</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412</v>
      </c>
      <c r="DM115" s="1049"/>
      <c r="DN115" s="1049"/>
      <c r="DO115" s="1049"/>
      <c r="DP115" s="1050"/>
      <c r="DQ115" s="1051" t="s">
        <v>127</v>
      </c>
      <c r="DR115" s="1049"/>
      <c r="DS115" s="1049"/>
      <c r="DT115" s="1049"/>
      <c r="DU115" s="1050"/>
      <c r="DV115" s="1052" t="s">
        <v>412</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65</v>
      </c>
      <c r="AB116" s="1049"/>
      <c r="AC116" s="1049"/>
      <c r="AD116" s="1049"/>
      <c r="AE116" s="1050"/>
      <c r="AF116" s="1051">
        <v>74</v>
      </c>
      <c r="AG116" s="1049"/>
      <c r="AH116" s="1049"/>
      <c r="AI116" s="1049"/>
      <c r="AJ116" s="1050"/>
      <c r="AK116" s="1051">
        <v>358</v>
      </c>
      <c r="AL116" s="1049"/>
      <c r="AM116" s="1049"/>
      <c r="AN116" s="1049"/>
      <c r="AO116" s="1050"/>
      <c r="AP116" s="1052">
        <v>0</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412</v>
      </c>
      <c r="BR116" s="1010"/>
      <c r="BS116" s="1010"/>
      <c r="BT116" s="1010"/>
      <c r="BU116" s="1010"/>
      <c r="BV116" s="1010" t="s">
        <v>127</v>
      </c>
      <c r="BW116" s="1010"/>
      <c r="BX116" s="1010"/>
      <c r="BY116" s="1010"/>
      <c r="BZ116" s="1010"/>
      <c r="CA116" s="1010" t="s">
        <v>438</v>
      </c>
      <c r="CB116" s="1010"/>
      <c r="CC116" s="1010"/>
      <c r="CD116" s="1010"/>
      <c r="CE116" s="1010"/>
      <c r="CF116" s="1004" t="s">
        <v>127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4040</v>
      </c>
      <c r="DH116" s="1049"/>
      <c r="DI116" s="1049"/>
      <c r="DJ116" s="1049"/>
      <c r="DK116" s="1050"/>
      <c r="DL116" s="1051">
        <v>4040</v>
      </c>
      <c r="DM116" s="1049"/>
      <c r="DN116" s="1049"/>
      <c r="DO116" s="1049"/>
      <c r="DP116" s="1050"/>
      <c r="DQ116" s="1051">
        <v>1031</v>
      </c>
      <c r="DR116" s="1049"/>
      <c r="DS116" s="1049"/>
      <c r="DT116" s="1049"/>
      <c r="DU116" s="1050"/>
      <c r="DV116" s="1052">
        <v>0</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3332901</v>
      </c>
      <c r="AB117" s="1067"/>
      <c r="AC117" s="1067"/>
      <c r="AD117" s="1067"/>
      <c r="AE117" s="1068"/>
      <c r="AF117" s="1069">
        <v>2983043</v>
      </c>
      <c r="AG117" s="1067"/>
      <c r="AH117" s="1067"/>
      <c r="AI117" s="1067"/>
      <c r="AJ117" s="1068"/>
      <c r="AK117" s="1069">
        <v>2817208</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412</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438</v>
      </c>
      <c r="DR117" s="1049"/>
      <c r="DS117" s="1049"/>
      <c r="DT117" s="1049"/>
      <c r="DU117" s="1050"/>
      <c r="DV117" s="1052" t="s">
        <v>127</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306</v>
      </c>
      <c r="AG118" s="975"/>
      <c r="AH118" s="975"/>
      <c r="AI118" s="975"/>
      <c r="AJ118" s="976"/>
      <c r="AK118" s="974" t="s">
        <v>305</v>
      </c>
      <c r="AL118" s="975"/>
      <c r="AM118" s="975"/>
      <c r="AN118" s="975"/>
      <c r="AO118" s="976"/>
      <c r="AP118" s="1061" t="s">
        <v>432</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438</v>
      </c>
      <c r="BW118" s="1088"/>
      <c r="BX118" s="1088"/>
      <c r="BY118" s="1088"/>
      <c r="BZ118" s="1088"/>
      <c r="CA118" s="1088" t="s">
        <v>412</v>
      </c>
      <c r="CB118" s="1088"/>
      <c r="CC118" s="1088"/>
      <c r="CD118" s="1088"/>
      <c r="CE118" s="1088"/>
      <c r="CF118" s="1004" t="s">
        <v>412</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412</v>
      </c>
      <c r="DH118" s="1049"/>
      <c r="DI118" s="1049"/>
      <c r="DJ118" s="1049"/>
      <c r="DK118" s="1050"/>
      <c r="DL118" s="1051" t="s">
        <v>127</v>
      </c>
      <c r="DM118" s="1049"/>
      <c r="DN118" s="1049"/>
      <c r="DO118" s="1049"/>
      <c r="DP118" s="1050"/>
      <c r="DQ118" s="1051" t="s">
        <v>438</v>
      </c>
      <c r="DR118" s="1049"/>
      <c r="DS118" s="1049"/>
      <c r="DT118" s="1049"/>
      <c r="DU118" s="1050"/>
      <c r="DV118" s="1052" t="s">
        <v>412</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412</v>
      </c>
      <c r="AL119" s="982"/>
      <c r="AM119" s="982"/>
      <c r="AN119" s="982"/>
      <c r="AO119" s="983"/>
      <c r="AP119" s="985" t="s">
        <v>127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463</v>
      </c>
      <c r="BP119" s="1096"/>
      <c r="BQ119" s="1087">
        <v>29976381</v>
      </c>
      <c r="BR119" s="1088"/>
      <c r="BS119" s="1088"/>
      <c r="BT119" s="1088"/>
      <c r="BU119" s="1088"/>
      <c r="BV119" s="1088">
        <v>28307710</v>
      </c>
      <c r="BW119" s="1088"/>
      <c r="BX119" s="1088"/>
      <c r="BY119" s="1088"/>
      <c r="BZ119" s="1088"/>
      <c r="CA119" s="1088">
        <v>26617158</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127</v>
      </c>
      <c r="DM119" s="1074"/>
      <c r="DN119" s="1074"/>
      <c r="DO119" s="1074"/>
      <c r="DP119" s="1075"/>
      <c r="DQ119" s="1073" t="s">
        <v>412</v>
      </c>
      <c r="DR119" s="1074"/>
      <c r="DS119" s="1074"/>
      <c r="DT119" s="1074"/>
      <c r="DU119" s="1075"/>
      <c r="DV119" s="1076" t="s">
        <v>127</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412</v>
      </c>
      <c r="AG120" s="1049"/>
      <c r="AH120" s="1049"/>
      <c r="AI120" s="1049"/>
      <c r="AJ120" s="1050"/>
      <c r="AK120" s="1051" t="s">
        <v>127</v>
      </c>
      <c r="AL120" s="1049"/>
      <c r="AM120" s="1049"/>
      <c r="AN120" s="1049"/>
      <c r="AO120" s="1050"/>
      <c r="AP120" s="1052" t="s">
        <v>127</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2848368</v>
      </c>
      <c r="BR120" s="1017"/>
      <c r="BS120" s="1017"/>
      <c r="BT120" s="1017"/>
      <c r="BU120" s="1017"/>
      <c r="BV120" s="1017">
        <v>2687421</v>
      </c>
      <c r="BW120" s="1017"/>
      <c r="BX120" s="1017"/>
      <c r="BY120" s="1017"/>
      <c r="BZ120" s="1017"/>
      <c r="CA120" s="1017">
        <v>3074045</v>
      </c>
      <c r="CB120" s="1017"/>
      <c r="CC120" s="1017"/>
      <c r="CD120" s="1017"/>
      <c r="CE120" s="1017"/>
      <c r="CF120" s="1031">
        <v>52</v>
      </c>
      <c r="CG120" s="1032"/>
      <c r="CH120" s="1032"/>
      <c r="CI120" s="1032"/>
      <c r="CJ120" s="1032"/>
      <c r="CK120" s="1097" t="s">
        <v>467</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4931692</v>
      </c>
      <c r="DH120" s="1017"/>
      <c r="DI120" s="1017"/>
      <c r="DJ120" s="1017"/>
      <c r="DK120" s="1017"/>
      <c r="DL120" s="1017">
        <v>4260677</v>
      </c>
      <c r="DM120" s="1017"/>
      <c r="DN120" s="1017"/>
      <c r="DO120" s="1017"/>
      <c r="DP120" s="1017"/>
      <c r="DQ120" s="1017">
        <v>3887292</v>
      </c>
      <c r="DR120" s="1017"/>
      <c r="DS120" s="1017"/>
      <c r="DT120" s="1017"/>
      <c r="DU120" s="1017"/>
      <c r="DV120" s="1018">
        <v>65.7</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438</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293844</v>
      </c>
      <c r="BR121" s="1010"/>
      <c r="BS121" s="1010"/>
      <c r="BT121" s="1010"/>
      <c r="BU121" s="1010"/>
      <c r="BV121" s="1010">
        <v>305951</v>
      </c>
      <c r="BW121" s="1010"/>
      <c r="BX121" s="1010"/>
      <c r="BY121" s="1010"/>
      <c r="BZ121" s="1010"/>
      <c r="CA121" s="1010">
        <v>298608</v>
      </c>
      <c r="CB121" s="1010"/>
      <c r="CC121" s="1010"/>
      <c r="CD121" s="1010"/>
      <c r="CE121" s="1010"/>
      <c r="CF121" s="1004">
        <v>5.0999999999999996</v>
      </c>
      <c r="CG121" s="1005"/>
      <c r="CH121" s="1005"/>
      <c r="CI121" s="1005"/>
      <c r="CJ121" s="1005"/>
      <c r="CK121" s="1100"/>
      <c r="CL121" s="1101"/>
      <c r="CM121" s="1101"/>
      <c r="CN121" s="1101"/>
      <c r="CO121" s="1102"/>
      <c r="CP121" s="1110" t="s">
        <v>407</v>
      </c>
      <c r="CQ121" s="1111"/>
      <c r="CR121" s="1111"/>
      <c r="CS121" s="1111"/>
      <c r="CT121" s="1111"/>
      <c r="CU121" s="1111"/>
      <c r="CV121" s="1111"/>
      <c r="CW121" s="1111"/>
      <c r="CX121" s="1111"/>
      <c r="CY121" s="1111"/>
      <c r="CZ121" s="1111"/>
      <c r="DA121" s="1111"/>
      <c r="DB121" s="1111"/>
      <c r="DC121" s="1111"/>
      <c r="DD121" s="1111"/>
      <c r="DE121" s="1111"/>
      <c r="DF121" s="1112"/>
      <c r="DG121" s="1009">
        <v>4306033</v>
      </c>
      <c r="DH121" s="1010"/>
      <c r="DI121" s="1010"/>
      <c r="DJ121" s="1010"/>
      <c r="DK121" s="1010"/>
      <c r="DL121" s="1010">
        <v>4069472</v>
      </c>
      <c r="DM121" s="1010"/>
      <c r="DN121" s="1010"/>
      <c r="DO121" s="1010"/>
      <c r="DP121" s="1010"/>
      <c r="DQ121" s="1010">
        <v>3857685</v>
      </c>
      <c r="DR121" s="1010"/>
      <c r="DS121" s="1010"/>
      <c r="DT121" s="1010"/>
      <c r="DU121" s="1010"/>
      <c r="DV121" s="1011">
        <v>65.2</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412</v>
      </c>
      <c r="AB122" s="1049"/>
      <c r="AC122" s="1049"/>
      <c r="AD122" s="1049"/>
      <c r="AE122" s="1050"/>
      <c r="AF122" s="1051" t="s">
        <v>438</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18411841</v>
      </c>
      <c r="BR122" s="1088"/>
      <c r="BS122" s="1088"/>
      <c r="BT122" s="1088"/>
      <c r="BU122" s="1088"/>
      <c r="BV122" s="1088">
        <v>15935016</v>
      </c>
      <c r="BW122" s="1088"/>
      <c r="BX122" s="1088"/>
      <c r="BY122" s="1088"/>
      <c r="BZ122" s="1088"/>
      <c r="CA122" s="1088">
        <v>17153102</v>
      </c>
      <c r="CB122" s="1088"/>
      <c r="CC122" s="1088"/>
      <c r="CD122" s="1088"/>
      <c r="CE122" s="1088"/>
      <c r="CF122" s="1108">
        <v>290.10000000000002</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v>53569</v>
      </c>
      <c r="DH122" s="1010"/>
      <c r="DI122" s="1010"/>
      <c r="DJ122" s="1010"/>
      <c r="DK122" s="1010"/>
      <c r="DL122" s="1010">
        <v>81702</v>
      </c>
      <c r="DM122" s="1010"/>
      <c r="DN122" s="1010"/>
      <c r="DO122" s="1010"/>
      <c r="DP122" s="1010"/>
      <c r="DQ122" s="1010">
        <v>102101</v>
      </c>
      <c r="DR122" s="1010"/>
      <c r="DS122" s="1010"/>
      <c r="DT122" s="1010"/>
      <c r="DU122" s="1010"/>
      <c r="DV122" s="1011">
        <v>1.7</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412</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471</v>
      </c>
      <c r="BP123" s="1096"/>
      <c r="BQ123" s="1155">
        <v>21554053</v>
      </c>
      <c r="BR123" s="1156"/>
      <c r="BS123" s="1156"/>
      <c r="BT123" s="1156"/>
      <c r="BU123" s="1156"/>
      <c r="BV123" s="1156">
        <v>18928388</v>
      </c>
      <c r="BW123" s="1156"/>
      <c r="BX123" s="1156"/>
      <c r="BY123" s="1156"/>
      <c r="BZ123" s="1156"/>
      <c r="CA123" s="1156">
        <v>20525755</v>
      </c>
      <c r="CB123" s="1156"/>
      <c r="CC123" s="1156"/>
      <c r="CD123" s="1156"/>
      <c r="CE123" s="1156"/>
      <c r="CF123" s="1089"/>
      <c r="CG123" s="1090"/>
      <c r="CH123" s="1090"/>
      <c r="CI123" s="1090"/>
      <c r="CJ123" s="1091"/>
      <c r="CK123" s="1100"/>
      <c r="CL123" s="1101"/>
      <c r="CM123" s="1101"/>
      <c r="CN123" s="1101"/>
      <c r="CO123" s="1102"/>
      <c r="CP123" s="1110" t="s">
        <v>472</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1010</v>
      </c>
      <c r="AB124" s="1049"/>
      <c r="AC124" s="1049"/>
      <c r="AD124" s="1049"/>
      <c r="AE124" s="1050"/>
      <c r="AF124" s="1051">
        <v>1010</v>
      </c>
      <c r="AG124" s="1049"/>
      <c r="AH124" s="1049"/>
      <c r="AI124" s="1049"/>
      <c r="AJ124" s="1050"/>
      <c r="AK124" s="1051">
        <v>1010</v>
      </c>
      <c r="AL124" s="1049"/>
      <c r="AM124" s="1049"/>
      <c r="AN124" s="1049"/>
      <c r="AO124" s="1050"/>
      <c r="AP124" s="1052">
        <v>0</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135.80000000000001</v>
      </c>
      <c r="BR124" s="1118"/>
      <c r="BS124" s="1118"/>
      <c r="BT124" s="1118"/>
      <c r="BU124" s="1118"/>
      <c r="BV124" s="1118">
        <v>153.30000000000001</v>
      </c>
      <c r="BW124" s="1118"/>
      <c r="BX124" s="1118"/>
      <c r="BY124" s="1118"/>
      <c r="BZ124" s="1118"/>
      <c r="CA124" s="1118">
        <v>103</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81</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55736</v>
      </c>
      <c r="AB128" s="1138"/>
      <c r="AC128" s="1138"/>
      <c r="AD128" s="1138"/>
      <c r="AE128" s="1139"/>
      <c r="AF128" s="1140">
        <v>51929</v>
      </c>
      <c r="AG128" s="1138"/>
      <c r="AH128" s="1138"/>
      <c r="AI128" s="1138"/>
      <c r="AJ128" s="1139"/>
      <c r="AK128" s="1140">
        <v>52739</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127</v>
      </c>
      <c r="BG128" s="1145"/>
      <c r="BH128" s="1145"/>
      <c r="BI128" s="1145"/>
      <c r="BJ128" s="1145"/>
      <c r="BK128" s="1145"/>
      <c r="BL128" s="1146"/>
      <c r="BM128" s="1144">
        <v>13.73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v>15400</v>
      </c>
      <c r="DH128" s="1130"/>
      <c r="DI128" s="1130"/>
      <c r="DJ128" s="1130"/>
      <c r="DK128" s="1130"/>
      <c r="DL128" s="1130">
        <v>14509</v>
      </c>
      <c r="DM128" s="1130"/>
      <c r="DN128" s="1130"/>
      <c r="DO128" s="1130"/>
      <c r="DP128" s="1130"/>
      <c r="DQ128" s="1130">
        <v>120481</v>
      </c>
      <c r="DR128" s="1130"/>
      <c r="DS128" s="1130"/>
      <c r="DT128" s="1130"/>
      <c r="DU128" s="1130"/>
      <c r="DV128" s="1131">
        <v>2</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8945589</v>
      </c>
      <c r="AB129" s="1049"/>
      <c r="AC129" s="1049"/>
      <c r="AD129" s="1049"/>
      <c r="AE129" s="1050"/>
      <c r="AF129" s="1051">
        <v>8319808</v>
      </c>
      <c r="AG129" s="1049"/>
      <c r="AH129" s="1049"/>
      <c r="AI129" s="1049"/>
      <c r="AJ129" s="1050"/>
      <c r="AK129" s="1051">
        <v>8085467</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127</v>
      </c>
      <c r="BG129" s="1159"/>
      <c r="BH129" s="1159"/>
      <c r="BI129" s="1159"/>
      <c r="BJ129" s="1159"/>
      <c r="BK129" s="1159"/>
      <c r="BL129" s="1160"/>
      <c r="BM129" s="1158">
        <v>18.73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2743911</v>
      </c>
      <c r="AB130" s="1049"/>
      <c r="AC130" s="1049"/>
      <c r="AD130" s="1049"/>
      <c r="AE130" s="1050"/>
      <c r="AF130" s="1051">
        <v>2202719</v>
      </c>
      <c r="AG130" s="1049"/>
      <c r="AH130" s="1049"/>
      <c r="AI130" s="1049"/>
      <c r="AJ130" s="1050"/>
      <c r="AK130" s="1051">
        <v>2173156</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10.1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6201678</v>
      </c>
      <c r="AB131" s="1074"/>
      <c r="AC131" s="1074"/>
      <c r="AD131" s="1074"/>
      <c r="AE131" s="1075"/>
      <c r="AF131" s="1073">
        <v>6117089</v>
      </c>
      <c r="AG131" s="1074"/>
      <c r="AH131" s="1074"/>
      <c r="AI131" s="1074"/>
      <c r="AJ131" s="1075"/>
      <c r="AK131" s="1073">
        <v>5912311</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103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8.5985438129999991</v>
      </c>
      <c r="AB132" s="1190"/>
      <c r="AC132" s="1190"/>
      <c r="AD132" s="1190"/>
      <c r="AE132" s="1191"/>
      <c r="AF132" s="1192">
        <v>11.90754295</v>
      </c>
      <c r="AG132" s="1190"/>
      <c r="AH132" s="1190"/>
      <c r="AI132" s="1190"/>
      <c r="AJ132" s="1191"/>
      <c r="AK132" s="1192">
        <v>10.00138525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11.5</v>
      </c>
      <c r="AB133" s="1173"/>
      <c r="AC133" s="1173"/>
      <c r="AD133" s="1173"/>
      <c r="AE133" s="1174"/>
      <c r="AF133" s="1172">
        <v>10</v>
      </c>
      <c r="AG133" s="1173"/>
      <c r="AH133" s="1173"/>
      <c r="AI133" s="1173"/>
      <c r="AJ133" s="1174"/>
      <c r="AK133" s="1172">
        <v>10.1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AAUHpYmgDiTzjyXEjysZgRAOIlOqG5wFCZNB6Nv5cA5MhvnZp0YIKC08mJFBlmRFMI3gYOjHtx2n+T42u0H+A==" saltValue="SAjoGLLJB3yd4/p92tsm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549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MEgP82boEXf6zHzSEEgTuidPSCEmsERbhQoRld3kp8okIokW5ufHOIffaV0K9ZM1rpvukdm/6GTGrdsRaqKZQ==" saltValue="uIPHr4d3onMNqqDY4U8k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4LKshepIJzQVqd++8JHkM7dkK6c1p6amP6Dfjamws8DEKTOg6GuQ2cOv26JgEikGudoGieSnQdUCcubOEPxPw==" saltValue="VuHs9dwn03AGQfzHWOz40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2208950</v>
      </c>
      <c r="AP9" s="312">
        <v>199364</v>
      </c>
      <c r="AQ9" s="313">
        <v>87631</v>
      </c>
      <c r="AR9" s="314">
        <v>127.5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181369</v>
      </c>
      <c r="AP10" s="315">
        <v>16369</v>
      </c>
      <c r="AQ10" s="316">
        <v>8917</v>
      </c>
      <c r="AR10" s="317">
        <v>83.6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24251</v>
      </c>
      <c r="AP11" s="315">
        <v>2189</v>
      </c>
      <c r="AQ11" s="316">
        <v>14700</v>
      </c>
      <c r="AR11" s="317">
        <v>-85.1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t="s">
        <v>509</v>
      </c>
      <c r="AP12" s="315" t="s">
        <v>509</v>
      </c>
      <c r="AQ12" s="316">
        <v>667</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510</v>
      </c>
      <c r="AL13" s="1213"/>
      <c r="AM13" s="1213"/>
      <c r="AN13" s="1214"/>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114859</v>
      </c>
      <c r="AP14" s="315">
        <v>10366</v>
      </c>
      <c r="AQ14" s="316">
        <v>4134</v>
      </c>
      <c r="AR14" s="317">
        <v>150.69999999999999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6274</v>
      </c>
      <c r="AP15" s="315">
        <v>566</v>
      </c>
      <c r="AQ15" s="316">
        <v>2222</v>
      </c>
      <c r="AR15" s="317">
        <v>-74.5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-211528</v>
      </c>
      <c r="AP16" s="315">
        <v>-19091</v>
      </c>
      <c r="AQ16" s="316">
        <v>-8178</v>
      </c>
      <c r="AR16" s="317">
        <v>133.4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2324175</v>
      </c>
      <c r="AP17" s="315">
        <v>209763</v>
      </c>
      <c r="AQ17" s="316">
        <v>110093</v>
      </c>
      <c r="AR17" s="317">
        <v>90.5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25.18</v>
      </c>
      <c r="AP21" s="328">
        <v>10.38</v>
      </c>
      <c r="AQ21" s="329">
        <v>14.8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91.1</v>
      </c>
      <c r="AP22" s="333">
        <v>96.6</v>
      </c>
      <c r="AQ22" s="334">
        <v>-5.5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1977894</v>
      </c>
      <c r="AP32" s="342">
        <v>178510</v>
      </c>
      <c r="AQ32" s="343">
        <v>55141</v>
      </c>
      <c r="AR32" s="344">
        <v>223.7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509</v>
      </c>
      <c r="AP34" s="342" t="s">
        <v>509</v>
      </c>
      <c r="AQ34" s="343">
        <v>3</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837946</v>
      </c>
      <c r="AP35" s="342">
        <v>75627</v>
      </c>
      <c r="AQ35" s="343">
        <v>21916</v>
      </c>
      <c r="AR35" s="344">
        <v>245.1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t="s">
        <v>509</v>
      </c>
      <c r="AP36" s="342" t="s">
        <v>509</v>
      </c>
      <c r="AQ36" s="343">
        <v>3784</v>
      </c>
      <c r="AR36" s="344" t="s">
        <v>509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v>1010</v>
      </c>
      <c r="AP37" s="342">
        <v>91</v>
      </c>
      <c r="AQ37" s="343">
        <v>1115</v>
      </c>
      <c r="AR37" s="344">
        <v>-91.8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v>358</v>
      </c>
      <c r="AP38" s="345">
        <v>32</v>
      </c>
      <c r="AQ38" s="346">
        <v>2</v>
      </c>
      <c r="AR38" s="334">
        <v>1500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v>-52739</v>
      </c>
      <c r="AP39" s="342">
        <v>-4760</v>
      </c>
      <c r="AQ39" s="343">
        <v>-1435</v>
      </c>
      <c r="AR39" s="344">
        <v>231.7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-2173156</v>
      </c>
      <c r="AP40" s="342">
        <v>-196133</v>
      </c>
      <c r="AQ40" s="343">
        <v>-54229</v>
      </c>
      <c r="AR40" s="344">
        <v>261.7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591313</v>
      </c>
      <c r="AP41" s="342">
        <v>53368</v>
      </c>
      <c r="AQ41" s="343">
        <v>26298</v>
      </c>
      <c r="AR41" s="344">
        <v>102.9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1741630</v>
      </c>
      <c r="AN51" s="364">
        <v>139152</v>
      </c>
      <c r="AO51" s="365">
        <v>-14.5</v>
      </c>
      <c r="AP51" s="366">
        <v>91837</v>
      </c>
      <c r="AQ51" s="367">
        <v>11</v>
      </c>
      <c r="AR51" s="368">
        <v>-25.5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910786</v>
      </c>
      <c r="AN52" s="372">
        <v>72770</v>
      </c>
      <c r="AO52" s="373">
        <v>-18.399999999999999</v>
      </c>
      <c r="AP52" s="374">
        <v>54439</v>
      </c>
      <c r="AQ52" s="375">
        <v>21.7</v>
      </c>
      <c r="AR52" s="376">
        <v>-40.1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2001266</v>
      </c>
      <c r="AN53" s="364">
        <v>164890</v>
      </c>
      <c r="AO53" s="365">
        <v>18.5</v>
      </c>
      <c r="AP53" s="366">
        <v>106092</v>
      </c>
      <c r="AQ53" s="367">
        <v>15.5</v>
      </c>
      <c r="AR53" s="368">
        <v>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543374</v>
      </c>
      <c r="AN54" s="372">
        <v>44770</v>
      </c>
      <c r="AO54" s="373">
        <v>-38.5</v>
      </c>
      <c r="AP54" s="374">
        <v>44299</v>
      </c>
      <c r="AQ54" s="375">
        <v>-18.600000000000001</v>
      </c>
      <c r="AR54" s="376">
        <v>-19.899999999999999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1171296</v>
      </c>
      <c r="AN55" s="364">
        <v>99414</v>
      </c>
      <c r="AO55" s="365">
        <v>-39.700000000000003</v>
      </c>
      <c r="AP55" s="366">
        <v>78903</v>
      </c>
      <c r="AQ55" s="367">
        <v>-25.6</v>
      </c>
      <c r="AR55" s="368">
        <v>-14.1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486530</v>
      </c>
      <c r="AN56" s="372">
        <v>41294</v>
      </c>
      <c r="AO56" s="373">
        <v>-7.8</v>
      </c>
      <c r="AP56" s="374">
        <v>49201</v>
      </c>
      <c r="AQ56" s="375">
        <v>11.1</v>
      </c>
      <c r="AR56" s="376">
        <v>-18.899999999999999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1801455</v>
      </c>
      <c r="AN57" s="364">
        <v>157181</v>
      </c>
      <c r="AO57" s="365">
        <v>58.1</v>
      </c>
      <c r="AP57" s="366">
        <v>82993</v>
      </c>
      <c r="AQ57" s="367">
        <v>5.2</v>
      </c>
      <c r="AR57" s="368">
        <v>52.9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1178983</v>
      </c>
      <c r="AN58" s="372">
        <v>102869</v>
      </c>
      <c r="AO58" s="373">
        <v>149.1</v>
      </c>
      <c r="AP58" s="374">
        <v>46787</v>
      </c>
      <c r="AQ58" s="375">
        <v>-4.9000000000000004</v>
      </c>
      <c r="AR58" s="376">
        <v>154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968719</v>
      </c>
      <c r="AN59" s="364">
        <v>87430</v>
      </c>
      <c r="AO59" s="365">
        <v>-44.4</v>
      </c>
      <c r="AP59" s="366">
        <v>108252</v>
      </c>
      <c r="AQ59" s="367">
        <v>30.4</v>
      </c>
      <c r="AR59" s="368">
        <v>-74.8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524223</v>
      </c>
      <c r="AN60" s="372">
        <v>47313</v>
      </c>
      <c r="AO60" s="373">
        <v>-54</v>
      </c>
      <c r="AP60" s="374">
        <v>50321</v>
      </c>
      <c r="AQ60" s="375">
        <v>7.6</v>
      </c>
      <c r="AR60" s="376">
        <v>-61.6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1536873</v>
      </c>
      <c r="AN61" s="379">
        <v>129613</v>
      </c>
      <c r="AO61" s="380">
        <v>-4.4000000000000004</v>
      </c>
      <c r="AP61" s="381">
        <v>93615</v>
      </c>
      <c r="AQ61" s="382">
        <v>7.3</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728779</v>
      </c>
      <c r="AN62" s="372">
        <v>61803</v>
      </c>
      <c r="AO62" s="373">
        <v>6.1</v>
      </c>
      <c r="AP62" s="374">
        <v>49009</v>
      </c>
      <c r="AQ62" s="375">
        <v>3.4</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GBdlMuN28Q7z8ozR+Y45hJJGu1iONkRvZBc8Yane3R10K2NrYIMt0GSzUQiuomGyf60q5hfm4/4lniKKT7uUw==" saltValue="qtw77zQv/OHixoi3JxBS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75skWC+zOhtGlnzq5mP6GgpL/nybFGj0tIribGSXvNKzvMi+WZiavbNLFwnD3+6PCPy45g31AttFAdQsRcoYA==" saltValue="LotBM4zGSQmTMLo+fbpj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9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mTSCCHw/MRouw+ZUAeV64+ES+on0v+J0nX+x/IedGoedB8fBX24CQeU3O/1Y8BqEqqc2hHCOsnWOzUSESllZA==" saltValue="XmeKB15oEE2uKHEEsQ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12.04</v>
      </c>
      <c r="G47" s="12">
        <v>16.559999999999999</v>
      </c>
      <c r="H47" s="12">
        <v>20.77</v>
      </c>
      <c r="I47" s="12">
        <v>19.96</v>
      </c>
      <c r="J47" s="13">
        <v>24.44</v>
      </c>
    </row>
    <row r="48" spans="2:10" ht="57.75" customHeight="1" x14ac:dyDescent="0.15">
      <c r="B48" s="14"/>
      <c r="C48" s="1234" t="s">
        <v>4</v>
      </c>
      <c r="D48" s="1234"/>
      <c r="E48" s="1235"/>
      <c r="F48" s="15">
        <v>4.93</v>
      </c>
      <c r="G48" s="16">
        <v>4.5999999999999996</v>
      </c>
      <c r="H48" s="16">
        <v>5</v>
      </c>
      <c r="I48" s="16">
        <v>5.12</v>
      </c>
      <c r="J48" s="17">
        <v>5.32</v>
      </c>
    </row>
    <row r="49" spans="2:10" ht="57.75" customHeight="1" thickBot="1" x14ac:dyDescent="0.2">
      <c r="B49" s="18"/>
      <c r="C49" s="1236" t="s">
        <v>5</v>
      </c>
      <c r="D49" s="1236"/>
      <c r="E49" s="1237"/>
      <c r="F49" s="19">
        <v>0.56000000000000005</v>
      </c>
      <c r="G49" s="20">
        <v>10.86</v>
      </c>
      <c r="H49" s="20">
        <v>2.8</v>
      </c>
      <c r="I49" s="20" t="s">
        <v>556</v>
      </c>
      <c r="J49" s="21">
        <v>3.95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rbbPGpcrrkDDi/G1DfRyyC65pBtAoQJzfx6UeMA5+IXpodEPaMcwIYXOeYFHDD+n7YIE2AtOveF0PUdhh2WIQ==" saltValue="631E3Gekw6UihnuogTL+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557</v>
      </c>
      <c r="D34" s="1244"/>
      <c r="E34" s="1245"/>
      <c r="F34" s="32">
        <v>4.9000000000000004</v>
      </c>
      <c r="G34" s="33">
        <v>4.55</v>
      </c>
      <c r="H34" s="33">
        <v>4.96</v>
      </c>
      <c r="I34" s="33">
        <v>5.0999999999999996</v>
      </c>
      <c r="J34" s="34">
        <v>5.3</v>
      </c>
      <c r="K34" s="22"/>
      <c r="L34" s="22"/>
      <c r="M34" s="22"/>
      <c r="N34" s="22"/>
      <c r="O34" s="22"/>
      <c r="P34" s="22"/>
    </row>
    <row r="35" spans="1:16" ht="39" customHeight="1" x14ac:dyDescent="0.15">
      <c r="A35" s="22"/>
      <c r="B35" s="35"/>
      <c r="C35" s="1238" t="s">
        <v>558</v>
      </c>
      <c r="D35" s="1239"/>
      <c r="E35" s="1240"/>
      <c r="F35" s="36">
        <v>0.87</v>
      </c>
      <c r="G35" s="37">
        <v>1.38</v>
      </c>
      <c r="H35" s="37">
        <v>1.6</v>
      </c>
      <c r="I35" s="37">
        <v>1.9</v>
      </c>
      <c r="J35" s="38">
        <v>2</v>
      </c>
      <c r="K35" s="22"/>
      <c r="L35" s="22"/>
      <c r="M35" s="22"/>
      <c r="N35" s="22"/>
      <c r="O35" s="22"/>
      <c r="P35" s="22"/>
    </row>
    <row r="36" spans="1:16" ht="39" customHeight="1" x14ac:dyDescent="0.15">
      <c r="A36" s="22"/>
      <c r="B36" s="35"/>
      <c r="C36" s="1238" t="s">
        <v>559</v>
      </c>
      <c r="D36" s="1239"/>
      <c r="E36" s="1240"/>
      <c r="F36" s="36">
        <v>0.2</v>
      </c>
      <c r="G36" s="37">
        <v>0.22</v>
      </c>
      <c r="H36" s="37">
        <v>0.23</v>
      </c>
      <c r="I36" s="37">
        <v>1.24</v>
      </c>
      <c r="J36" s="38">
        <v>0.46</v>
      </c>
      <c r="K36" s="22"/>
      <c r="L36" s="22"/>
      <c r="M36" s="22"/>
      <c r="N36" s="22"/>
      <c r="O36" s="22"/>
      <c r="P36" s="22"/>
    </row>
    <row r="37" spans="1:16" ht="39" customHeight="1" x14ac:dyDescent="0.15">
      <c r="A37" s="22"/>
      <c r="B37" s="35"/>
      <c r="C37" s="1238" t="s">
        <v>560</v>
      </c>
      <c r="D37" s="1239"/>
      <c r="E37" s="1240"/>
      <c r="F37" s="36" t="s">
        <v>509</v>
      </c>
      <c r="G37" s="37">
        <v>0.69</v>
      </c>
      <c r="H37" s="37">
        <v>0.53</v>
      </c>
      <c r="I37" s="37">
        <v>0.46</v>
      </c>
      <c r="J37" s="38">
        <v>0.22</v>
      </c>
      <c r="K37" s="22"/>
      <c r="L37" s="22"/>
      <c r="M37" s="22"/>
      <c r="N37" s="22"/>
      <c r="O37" s="22"/>
      <c r="P37" s="22"/>
    </row>
    <row r="38" spans="1:16" ht="39" customHeight="1" x14ac:dyDescent="0.15">
      <c r="A38" s="22"/>
      <c r="B38" s="35"/>
      <c r="C38" s="1238" t="s">
        <v>561</v>
      </c>
      <c r="D38" s="1239"/>
      <c r="E38" s="1240"/>
      <c r="F38" s="36" t="s">
        <v>509</v>
      </c>
      <c r="G38" s="37">
        <v>0</v>
      </c>
      <c r="H38" s="37">
        <v>0.03</v>
      </c>
      <c r="I38" s="37">
        <v>0.06</v>
      </c>
      <c r="J38" s="38">
        <v>0.02</v>
      </c>
      <c r="K38" s="22"/>
      <c r="L38" s="22"/>
      <c r="M38" s="22"/>
      <c r="N38" s="22"/>
      <c r="O38" s="22"/>
      <c r="P38" s="22"/>
    </row>
    <row r="39" spans="1:16" ht="39" customHeight="1" x14ac:dyDescent="0.15">
      <c r="A39" s="22"/>
      <c r="B39" s="35"/>
      <c r="C39" s="1238" t="s">
        <v>562</v>
      </c>
      <c r="D39" s="1239"/>
      <c r="E39" s="1240"/>
      <c r="F39" s="36">
        <v>0.03</v>
      </c>
      <c r="G39" s="37">
        <v>0.04</v>
      </c>
      <c r="H39" s="37">
        <v>0.03</v>
      </c>
      <c r="I39" s="37">
        <v>0.01</v>
      </c>
      <c r="J39" s="38">
        <v>0.02</v>
      </c>
      <c r="K39" s="22"/>
      <c r="L39" s="22"/>
      <c r="M39" s="22"/>
      <c r="N39" s="22"/>
      <c r="O39" s="22"/>
      <c r="P39" s="22"/>
    </row>
    <row r="40" spans="1:16" ht="39" customHeight="1" x14ac:dyDescent="0.15">
      <c r="A40" s="22"/>
      <c r="B40" s="35"/>
      <c r="C40" s="1238" t="s">
        <v>563</v>
      </c>
      <c r="D40" s="1239"/>
      <c r="E40" s="1240"/>
      <c r="F40" s="36">
        <v>0.01</v>
      </c>
      <c r="G40" s="37">
        <v>0</v>
      </c>
      <c r="H40" s="37">
        <v>0</v>
      </c>
      <c r="I40" s="37">
        <v>0</v>
      </c>
      <c r="J40" s="38">
        <v>0</v>
      </c>
      <c r="K40" s="22"/>
      <c r="L40" s="22"/>
      <c r="M40" s="22"/>
      <c r="N40" s="22"/>
      <c r="O40" s="22"/>
      <c r="P40" s="22"/>
    </row>
    <row r="41" spans="1:16" ht="39" customHeight="1" x14ac:dyDescent="0.15">
      <c r="A41" s="22"/>
      <c r="B41" s="35"/>
      <c r="C41" s="1238" t="s">
        <v>564</v>
      </c>
      <c r="D41" s="1239"/>
      <c r="E41" s="1240"/>
      <c r="F41" s="36">
        <v>0.01</v>
      </c>
      <c r="G41" s="37">
        <v>0</v>
      </c>
      <c r="H41" s="37">
        <v>0</v>
      </c>
      <c r="I41" s="37">
        <v>0</v>
      </c>
      <c r="J41" s="38">
        <v>0</v>
      </c>
      <c r="K41" s="22"/>
      <c r="L41" s="22"/>
      <c r="M41" s="22"/>
      <c r="N41" s="22"/>
      <c r="O41" s="22"/>
      <c r="P41" s="22"/>
    </row>
    <row r="42" spans="1:16" ht="39" customHeight="1" x14ac:dyDescent="0.15">
      <c r="A42" s="22"/>
      <c r="B42" s="39"/>
      <c r="C42" s="1238" t="s">
        <v>565</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566</v>
      </c>
      <c r="D43" s="1242"/>
      <c r="E43" s="1243"/>
      <c r="F43" s="41">
        <v>0.73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M/fO5wCqp5aGlJ34H2oA5a90KCJzRm7f6S1Yc8YK+Vur9yWb/NEmKJxjYzMRHqIBEDsPlt5pL90ETp+DKzzJg==" saltValue="zt2LVbXBasGIGCdn12W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2892</v>
      </c>
      <c r="L45" s="60">
        <v>2613</v>
      </c>
      <c r="M45" s="60">
        <v>2516</v>
      </c>
      <c r="N45" s="60">
        <v>2276</v>
      </c>
      <c r="O45" s="61">
        <v>1978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877</v>
      </c>
      <c r="L48" s="64">
        <v>859</v>
      </c>
      <c r="M48" s="64">
        <v>814</v>
      </c>
      <c r="N48" s="64">
        <v>704</v>
      </c>
      <c r="O48" s="65">
        <v>838</v>
      </c>
      <c r="P48" s="48"/>
      <c r="Q48" s="48"/>
      <c r="R48" s="48"/>
      <c r="S48" s="48"/>
      <c r="T48" s="48"/>
      <c r="U48" s="48"/>
    </row>
    <row r="49" spans="1:21" ht="30.75" customHeight="1" x14ac:dyDescent="0.15">
      <c r="A49" s="48"/>
      <c r="B49" s="1248"/>
      <c r="C49" s="1249"/>
      <c r="D49" s="62"/>
      <c r="E49" s="1254" t="s">
        <v>16</v>
      </c>
      <c r="F49" s="1254"/>
      <c r="G49" s="1254"/>
      <c r="H49" s="1254"/>
      <c r="I49" s="1254"/>
      <c r="J49" s="1255"/>
      <c r="K49" s="63">
        <v>1</v>
      </c>
      <c r="L49" s="64">
        <v>2</v>
      </c>
      <c r="M49" s="64">
        <v>2</v>
      </c>
      <c r="N49" s="64">
        <v>2</v>
      </c>
      <c r="O49" s="65" t="s">
        <v>509</v>
      </c>
      <c r="P49" s="48"/>
      <c r="Q49" s="48"/>
      <c r="R49" s="48"/>
      <c r="S49" s="48"/>
      <c r="T49" s="48"/>
      <c r="U49" s="48"/>
    </row>
    <row r="50" spans="1:21" ht="30.75" customHeight="1" x14ac:dyDescent="0.15">
      <c r="A50" s="48"/>
      <c r="B50" s="1248"/>
      <c r="C50" s="1249"/>
      <c r="D50" s="62"/>
      <c r="E50" s="1254" t="s">
        <v>17</v>
      </c>
      <c r="F50" s="1254"/>
      <c r="G50" s="1254"/>
      <c r="H50" s="1254"/>
      <c r="I50" s="1254"/>
      <c r="J50" s="1255"/>
      <c r="K50" s="63">
        <v>7</v>
      </c>
      <c r="L50" s="64">
        <v>7</v>
      </c>
      <c r="M50" s="64">
        <v>1</v>
      </c>
      <c r="N50" s="64">
        <v>1</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2636</v>
      </c>
      <c r="L52" s="64">
        <v>2811</v>
      </c>
      <c r="M52" s="64">
        <v>2800</v>
      </c>
      <c r="N52" s="64">
        <v>2255</v>
      </c>
      <c r="O52" s="65">
        <v>2226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1141</v>
      </c>
      <c r="L53" s="69">
        <v>670</v>
      </c>
      <c r="M53" s="69">
        <v>533</v>
      </c>
      <c r="N53" s="69">
        <v>728</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593</v>
      </c>
      <c r="M57" s="83" t="s">
        <v>509</v>
      </c>
      <c r="N57" s="83" t="s">
        <v>509</v>
      </c>
      <c r="O57" s="84" t="s">
        <v>509</v>
      </c>
    </row>
    <row r="58" spans="1:21" ht="31.5" customHeight="1" thickBot="1" x14ac:dyDescent="0.2">
      <c r="B58" s="1264"/>
      <c r="C58" s="1265"/>
      <c r="D58" s="1269" t="s">
        <v>27</v>
      </c>
      <c r="E58" s="1270"/>
      <c r="F58" s="1270"/>
      <c r="G58" s="1270"/>
      <c r="H58" s="1270"/>
      <c r="I58" s="1270"/>
      <c r="J58" s="1271"/>
      <c r="K58" s="85" t="s">
        <v>593</v>
      </c>
      <c r="L58" s="86" t="s">
        <v>593</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6OlmCbsbcXHiGHJKisGyF17fa3iMvnU2AADo7+/yAgCO9fMl6qmbl72eDBH0FTNPx0MgUr2z8xCL9xBW39ZPw==" saltValue="JHgEskSOohvKsTQ+3+8p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2" t="s">
        <v>30</v>
      </c>
      <c r="C41" s="1273"/>
      <c r="D41" s="101"/>
      <c r="E41" s="1278" t="s">
        <v>31</v>
      </c>
      <c r="F41" s="1278"/>
      <c r="G41" s="1278"/>
      <c r="H41" s="1279"/>
      <c r="I41" s="102">
        <v>20791</v>
      </c>
      <c r="J41" s="103">
        <v>19187</v>
      </c>
      <c r="K41" s="103">
        <v>17829</v>
      </c>
      <c r="L41" s="103">
        <v>17097</v>
      </c>
      <c r="M41" s="104">
        <v>15904</v>
      </c>
    </row>
    <row r="42" spans="2:13" ht="27.75" customHeight="1" x14ac:dyDescent="0.15">
      <c r="B42" s="1274"/>
      <c r="C42" s="1275"/>
      <c r="D42" s="105"/>
      <c r="E42" s="1280" t="s">
        <v>32</v>
      </c>
      <c r="F42" s="1280"/>
      <c r="G42" s="1280"/>
      <c r="H42" s="1281"/>
      <c r="I42" s="106">
        <v>16</v>
      </c>
      <c r="J42" s="107">
        <v>9</v>
      </c>
      <c r="K42" s="107">
        <v>4</v>
      </c>
      <c r="L42" s="107">
        <v>4</v>
      </c>
      <c r="M42" s="108">
        <v>1</v>
      </c>
    </row>
    <row r="43" spans="2:13" ht="27.75" customHeight="1" x14ac:dyDescent="0.15">
      <c r="B43" s="1274"/>
      <c r="C43" s="1275"/>
      <c r="D43" s="105"/>
      <c r="E43" s="1280" t="s">
        <v>33</v>
      </c>
      <c r="F43" s="1280"/>
      <c r="G43" s="1280"/>
      <c r="H43" s="1281"/>
      <c r="I43" s="106">
        <v>9926</v>
      </c>
      <c r="J43" s="107">
        <v>9699</v>
      </c>
      <c r="K43" s="107">
        <v>9291</v>
      </c>
      <c r="L43" s="107">
        <v>8412</v>
      </c>
      <c r="M43" s="108">
        <v>7847</v>
      </c>
    </row>
    <row r="44" spans="2:13" ht="27.75" customHeight="1" x14ac:dyDescent="0.15">
      <c r="B44" s="1274"/>
      <c r="C44" s="1275"/>
      <c r="D44" s="105"/>
      <c r="E44" s="1280" t="s">
        <v>34</v>
      </c>
      <c r="F44" s="1280"/>
      <c r="G44" s="1280"/>
      <c r="H44" s="1281"/>
      <c r="I44" s="106">
        <v>35</v>
      </c>
      <c r="J44" s="107">
        <v>32</v>
      </c>
      <c r="K44" s="107">
        <v>13</v>
      </c>
      <c r="L44" s="107">
        <v>13</v>
      </c>
      <c r="M44" s="108">
        <v>12</v>
      </c>
    </row>
    <row r="45" spans="2:13" ht="27.75" customHeight="1" x14ac:dyDescent="0.15">
      <c r="B45" s="1274"/>
      <c r="C45" s="1275"/>
      <c r="D45" s="105"/>
      <c r="E45" s="1280" t="s">
        <v>35</v>
      </c>
      <c r="F45" s="1280"/>
      <c r="G45" s="1280"/>
      <c r="H45" s="1281"/>
      <c r="I45" s="106">
        <v>3053</v>
      </c>
      <c r="J45" s="107">
        <v>2864</v>
      </c>
      <c r="K45" s="107">
        <v>2824</v>
      </c>
      <c r="L45" s="107">
        <v>2767</v>
      </c>
      <c r="M45" s="108">
        <v>2733</v>
      </c>
    </row>
    <row r="46" spans="2:13" ht="27.75" customHeight="1" x14ac:dyDescent="0.15">
      <c r="B46" s="1274"/>
      <c r="C46" s="1275"/>
      <c r="D46" s="109"/>
      <c r="E46" s="1280" t="s">
        <v>36</v>
      </c>
      <c r="F46" s="1280"/>
      <c r="G46" s="1280"/>
      <c r="H46" s="1281"/>
      <c r="I46" s="106">
        <v>17</v>
      </c>
      <c r="J46" s="107">
        <v>16</v>
      </c>
      <c r="K46" s="107">
        <v>15</v>
      </c>
      <c r="L46" s="107">
        <v>15</v>
      </c>
      <c r="M46" s="108">
        <v>120</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t="s">
        <v>509</v>
      </c>
      <c r="J49" s="107" t="s">
        <v>509</v>
      </c>
      <c r="K49" s="107" t="s">
        <v>509</v>
      </c>
      <c r="L49" s="107" t="s">
        <v>509</v>
      </c>
      <c r="M49" s="108" t="s">
        <v>509</v>
      </c>
    </row>
    <row r="50" spans="2:13" ht="27.75" customHeight="1" x14ac:dyDescent="0.15">
      <c r="B50" s="1285" t="s">
        <v>40</v>
      </c>
      <c r="C50" s="1286"/>
      <c r="D50" s="111"/>
      <c r="E50" s="1280" t="s">
        <v>41</v>
      </c>
      <c r="F50" s="1280"/>
      <c r="G50" s="1280"/>
      <c r="H50" s="1281"/>
      <c r="I50" s="106">
        <v>2025</v>
      </c>
      <c r="J50" s="107">
        <v>2521</v>
      </c>
      <c r="K50" s="107">
        <v>2848</v>
      </c>
      <c r="L50" s="107">
        <v>2687</v>
      </c>
      <c r="M50" s="108">
        <v>3074</v>
      </c>
    </row>
    <row r="51" spans="2:13" ht="27.75" customHeight="1" x14ac:dyDescent="0.15">
      <c r="B51" s="1274"/>
      <c r="C51" s="1275"/>
      <c r="D51" s="105"/>
      <c r="E51" s="1280" t="s">
        <v>42</v>
      </c>
      <c r="F51" s="1280"/>
      <c r="G51" s="1280"/>
      <c r="H51" s="1281"/>
      <c r="I51" s="106">
        <v>302</v>
      </c>
      <c r="J51" s="107">
        <v>281</v>
      </c>
      <c r="K51" s="107">
        <v>294</v>
      </c>
      <c r="L51" s="107">
        <v>306</v>
      </c>
      <c r="M51" s="108">
        <v>299</v>
      </c>
    </row>
    <row r="52" spans="2:13" ht="27.75" customHeight="1" x14ac:dyDescent="0.15">
      <c r="B52" s="1276"/>
      <c r="C52" s="1277"/>
      <c r="D52" s="105"/>
      <c r="E52" s="1280" t="s">
        <v>43</v>
      </c>
      <c r="F52" s="1280"/>
      <c r="G52" s="1280"/>
      <c r="H52" s="1281"/>
      <c r="I52" s="106">
        <v>20908</v>
      </c>
      <c r="J52" s="107">
        <v>19750</v>
      </c>
      <c r="K52" s="107">
        <v>18412</v>
      </c>
      <c r="L52" s="107">
        <v>15935</v>
      </c>
      <c r="M52" s="108">
        <v>17153</v>
      </c>
    </row>
    <row r="53" spans="2:13" ht="27.75" customHeight="1" thickBot="1" x14ac:dyDescent="0.2">
      <c r="B53" s="1287" t="s">
        <v>44</v>
      </c>
      <c r="C53" s="1288"/>
      <c r="D53" s="112"/>
      <c r="E53" s="1289" t="s">
        <v>45</v>
      </c>
      <c r="F53" s="1289"/>
      <c r="G53" s="1289"/>
      <c r="H53" s="1290"/>
      <c r="I53" s="113">
        <v>10602</v>
      </c>
      <c r="J53" s="114">
        <v>9256</v>
      </c>
      <c r="K53" s="114">
        <v>8422</v>
      </c>
      <c r="L53" s="114">
        <v>9379</v>
      </c>
      <c r="M53" s="115">
        <v>6091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LDcv1wy6NOMid6E6fuI9ph1SUf2OvCCN8VRm3gvaUS0/EBRFlXJH/FPJ9YJmYdmqgSDZhJYSob4gfHRvrowCw==" saltValue="zKtDZuZv15XO6jvJfpWx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1858</v>
      </c>
      <c r="G55" s="127">
        <v>1661</v>
      </c>
      <c r="H55" s="128">
        <v>1976</v>
      </c>
    </row>
    <row r="56" spans="2:8" ht="52.5" customHeight="1" x14ac:dyDescent="0.15">
      <c r="B56" s="129"/>
      <c r="C56" s="1301" t="s">
        <v>49</v>
      </c>
      <c r="D56" s="1301"/>
      <c r="E56" s="1302"/>
      <c r="F56" s="130">
        <v>404</v>
      </c>
      <c r="G56" s="130">
        <v>405</v>
      </c>
      <c r="H56" s="131">
        <v>406</v>
      </c>
    </row>
    <row r="57" spans="2:8" ht="53.25" customHeight="1" x14ac:dyDescent="0.15">
      <c r="B57" s="129"/>
      <c r="C57" s="1303" t="s">
        <v>50</v>
      </c>
      <c r="D57" s="1303"/>
      <c r="E57" s="1304"/>
      <c r="F57" s="132">
        <v>3097</v>
      </c>
      <c r="G57" s="132">
        <v>3322</v>
      </c>
      <c r="H57" s="133">
        <v>3286</v>
      </c>
    </row>
    <row r="58" spans="2:8" ht="45.75" customHeight="1" x14ac:dyDescent="0.15">
      <c r="B58" s="134"/>
      <c r="C58" s="1291" t="s">
        <v>594</v>
      </c>
      <c r="D58" s="1292"/>
      <c r="E58" s="1293"/>
      <c r="F58" s="135">
        <v>1109</v>
      </c>
      <c r="G58" s="135">
        <v>1332</v>
      </c>
      <c r="H58" s="136">
        <v>1539</v>
      </c>
    </row>
    <row r="59" spans="2:8" ht="45.75" customHeight="1" x14ac:dyDescent="0.15">
      <c r="B59" s="134"/>
      <c r="C59" s="1291" t="s">
        <v>595</v>
      </c>
      <c r="D59" s="1292"/>
      <c r="E59" s="1293"/>
      <c r="F59" s="135">
        <v>1641</v>
      </c>
      <c r="G59" s="135">
        <v>1641</v>
      </c>
      <c r="H59" s="136">
        <v>1403</v>
      </c>
    </row>
    <row r="60" spans="2:8" ht="45.75" customHeight="1" x14ac:dyDescent="0.15">
      <c r="B60" s="134"/>
      <c r="C60" s="1291" t="s">
        <v>596</v>
      </c>
      <c r="D60" s="1292"/>
      <c r="E60" s="1293"/>
      <c r="F60" s="135">
        <v>260</v>
      </c>
      <c r="G60" s="135">
        <v>260</v>
      </c>
      <c r="H60" s="136">
        <v>260</v>
      </c>
    </row>
    <row r="61" spans="2:8" ht="45.75" customHeight="1" x14ac:dyDescent="0.15">
      <c r="B61" s="134"/>
      <c r="C61" s="1291" t="s">
        <v>597</v>
      </c>
      <c r="D61" s="1292"/>
      <c r="E61" s="1293"/>
      <c r="F61" s="135">
        <v>30</v>
      </c>
      <c r="G61" s="135">
        <v>30</v>
      </c>
      <c r="H61" s="136">
        <v>30</v>
      </c>
    </row>
    <row r="62" spans="2:8" ht="45.75" customHeight="1" thickBot="1" x14ac:dyDescent="0.2">
      <c r="B62" s="137"/>
      <c r="C62" s="1294" t="s">
        <v>598</v>
      </c>
      <c r="D62" s="1295"/>
      <c r="E62" s="1296"/>
      <c r="F62" s="138">
        <v>19</v>
      </c>
      <c r="G62" s="138">
        <v>19</v>
      </c>
      <c r="H62" s="139">
        <v>19</v>
      </c>
    </row>
    <row r="63" spans="2:8" ht="52.5" customHeight="1" thickBot="1" x14ac:dyDescent="0.2">
      <c r="B63" s="140"/>
      <c r="C63" s="1297" t="s">
        <v>51</v>
      </c>
      <c r="D63" s="1297"/>
      <c r="E63" s="1298"/>
      <c r="F63" s="141">
        <v>5359</v>
      </c>
      <c r="G63" s="141">
        <v>5388</v>
      </c>
      <c r="H63" s="142">
        <v>5668</v>
      </c>
    </row>
    <row r="64" spans="2:8" ht="15" customHeight="1" x14ac:dyDescent="0.15"/>
    <row r="65" ht="0" hidden="1" customHeight="1" x14ac:dyDescent="0.15"/>
    <row r="66" ht="0" hidden="1" customHeight="1" x14ac:dyDescent="0.15"/>
  </sheetData>
  <sheetProtection algorithmName="SHA-512" hashValue="0tXB+JhJu3I7Jx7qKClevOH59wug5McWSLZP8Kx2XXBDLjuNOXFERQ2FaTllsX1ZQG6/I4gXaWNtZlDlzb/hQQ==" saltValue="TBe9APWGc1mCttFvmax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5" zoomScaleNormal="7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603</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551</v>
      </c>
      <c r="BQ50" s="1318"/>
      <c r="BR50" s="1318"/>
      <c r="BS50" s="1318"/>
      <c r="BT50" s="1318"/>
      <c r="BU50" s="1318"/>
      <c r="BV50" s="1318"/>
      <c r="BW50" s="1318"/>
      <c r="BX50" s="1318" t="s">
        <v>552</v>
      </c>
      <c r="BY50" s="1318"/>
      <c r="BZ50" s="1318"/>
      <c r="CA50" s="1318"/>
      <c r="CB50" s="1318"/>
      <c r="CC50" s="1318"/>
      <c r="CD50" s="1318"/>
      <c r="CE50" s="1318"/>
      <c r="CF50" s="1318" t="s">
        <v>553</v>
      </c>
      <c r="CG50" s="1318"/>
      <c r="CH50" s="1318"/>
      <c r="CI50" s="1318"/>
      <c r="CJ50" s="1318"/>
      <c r="CK50" s="1318"/>
      <c r="CL50" s="1318"/>
      <c r="CM50" s="1318"/>
      <c r="CN50" s="1318" t="s">
        <v>554</v>
      </c>
      <c r="CO50" s="1318"/>
      <c r="CP50" s="1318"/>
      <c r="CQ50" s="1318"/>
      <c r="CR50" s="1318"/>
      <c r="CS50" s="1318"/>
      <c r="CT50" s="1318"/>
      <c r="CU50" s="1318"/>
      <c r="CV50" s="1318" t="s">
        <v>555</v>
      </c>
      <c r="CW50" s="1318"/>
      <c r="CX50" s="1318"/>
      <c r="CY50" s="1318"/>
      <c r="CZ50" s="1318"/>
      <c r="DA50" s="1318"/>
      <c r="DB50" s="1318"/>
      <c r="DC50" s="1318"/>
    </row>
    <row r="51" spans="1:109" ht="13.5" customHeight="1" x14ac:dyDescent="0.15">
      <c r="B51" s="386"/>
      <c r="G51" s="1322"/>
      <c r="H51" s="1322"/>
      <c r="I51" s="1324"/>
      <c r="J51" s="1324"/>
      <c r="K51" s="1323"/>
      <c r="L51" s="1323"/>
      <c r="M51" s="1323"/>
      <c r="N51" s="1323"/>
      <c r="AM51" s="393"/>
      <c r="AN51" s="1319" t="s">
        <v>602</v>
      </c>
      <c r="AO51" s="1319"/>
      <c r="AP51" s="1319"/>
      <c r="AQ51" s="1319"/>
      <c r="AR51" s="1319"/>
      <c r="AS51" s="1319"/>
      <c r="AT51" s="1319"/>
      <c r="AU51" s="1319"/>
      <c r="AV51" s="1319"/>
      <c r="AW51" s="1319"/>
      <c r="AX51" s="1319"/>
      <c r="AY51" s="1319"/>
      <c r="AZ51" s="1319"/>
      <c r="BA51" s="1319"/>
      <c r="BB51" s="1319" t="s">
        <v>600</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133.19999999999999</v>
      </c>
      <c r="BY51" s="1321"/>
      <c r="BZ51" s="1321"/>
      <c r="CA51" s="1321"/>
      <c r="CB51" s="1321"/>
      <c r="CC51" s="1321"/>
      <c r="CD51" s="1321"/>
      <c r="CE51" s="1321"/>
      <c r="CF51" s="1321">
        <v>135.80000000000001</v>
      </c>
      <c r="CG51" s="1321"/>
      <c r="CH51" s="1321"/>
      <c r="CI51" s="1321"/>
      <c r="CJ51" s="1321"/>
      <c r="CK51" s="1321"/>
      <c r="CL51" s="1321"/>
      <c r="CM51" s="1321"/>
      <c r="CN51" s="1321">
        <v>153.30000000000001</v>
      </c>
      <c r="CO51" s="1321"/>
      <c r="CP51" s="1321"/>
      <c r="CQ51" s="1321"/>
      <c r="CR51" s="1321"/>
      <c r="CS51" s="1321"/>
      <c r="CT51" s="1321"/>
      <c r="CU51" s="1321"/>
      <c r="CV51" s="1321">
        <v>103</v>
      </c>
      <c r="CW51" s="1321"/>
      <c r="CX51" s="1321"/>
      <c r="CY51" s="1321"/>
      <c r="CZ51" s="1321"/>
      <c r="DA51" s="1321"/>
      <c r="DB51" s="1321"/>
      <c r="DC51" s="1321"/>
    </row>
    <row r="52" spans="1:109" ht="13.5" x14ac:dyDescent="0.1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606</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71</v>
      </c>
      <c r="BY53" s="1321"/>
      <c r="BZ53" s="1321"/>
      <c r="CA53" s="1321"/>
      <c r="CB53" s="1321"/>
      <c r="CC53" s="1321"/>
      <c r="CD53" s="1321"/>
      <c r="CE53" s="1321"/>
      <c r="CF53" s="1321">
        <v>72.2</v>
      </c>
      <c r="CG53" s="1321"/>
      <c r="CH53" s="1321"/>
      <c r="CI53" s="1321"/>
      <c r="CJ53" s="1321"/>
      <c r="CK53" s="1321"/>
      <c r="CL53" s="1321"/>
      <c r="CM53" s="1321"/>
      <c r="CN53" s="1321">
        <v>73.400000000000006</v>
      </c>
      <c r="CO53" s="1321"/>
      <c r="CP53" s="1321"/>
      <c r="CQ53" s="1321"/>
      <c r="CR53" s="1321"/>
      <c r="CS53" s="1321"/>
      <c r="CT53" s="1321"/>
      <c r="CU53" s="1321"/>
      <c r="CV53" s="1321">
        <v>75.2</v>
      </c>
      <c r="CW53" s="1321"/>
      <c r="CX53" s="1321"/>
      <c r="CY53" s="1321"/>
      <c r="CZ53" s="1321"/>
      <c r="DA53" s="1321"/>
      <c r="DB53" s="1321"/>
      <c r="DC53" s="1321"/>
    </row>
    <row r="54" spans="1:109" ht="13.5" x14ac:dyDescent="0.1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3"/>
      <c r="L55" s="1323"/>
      <c r="M55" s="1323"/>
      <c r="N55" s="1323"/>
      <c r="AN55" s="1318" t="s">
        <v>601</v>
      </c>
      <c r="AO55" s="1318"/>
      <c r="AP55" s="1318"/>
      <c r="AQ55" s="1318"/>
      <c r="AR55" s="1318"/>
      <c r="AS55" s="1318"/>
      <c r="AT55" s="1318"/>
      <c r="AU55" s="1318"/>
      <c r="AV55" s="1318"/>
      <c r="AW55" s="1318"/>
      <c r="AX55" s="1318"/>
      <c r="AY55" s="1318"/>
      <c r="AZ55" s="1318"/>
      <c r="BA55" s="1318"/>
      <c r="BB55" s="1319" t="s">
        <v>600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20.2</v>
      </c>
      <c r="BY55" s="1321"/>
      <c r="BZ55" s="1321"/>
      <c r="CA55" s="1321"/>
      <c r="CB55" s="1321"/>
      <c r="CC55" s="1321"/>
      <c r="CD55" s="1321"/>
      <c r="CE55" s="1321"/>
      <c r="CF55" s="1321">
        <v>38.5</v>
      </c>
      <c r="CG55" s="1321"/>
      <c r="CH55" s="1321"/>
      <c r="CI55" s="1321"/>
      <c r="CJ55" s="1321"/>
      <c r="CK55" s="1321"/>
      <c r="CL55" s="1321"/>
      <c r="CM55" s="1321"/>
      <c r="CN55" s="1321">
        <v>32.799999999999997</v>
      </c>
      <c r="CO55" s="1321"/>
      <c r="CP55" s="1321"/>
      <c r="CQ55" s="1321"/>
      <c r="CR55" s="1321"/>
      <c r="CS55" s="1321"/>
      <c r="CT55" s="1321"/>
      <c r="CU55" s="1321"/>
      <c r="CV55" s="1321">
        <v>20.9</v>
      </c>
      <c r="CW55" s="1321"/>
      <c r="CX55" s="1321"/>
      <c r="CY55" s="1321"/>
      <c r="CZ55" s="1321"/>
      <c r="DA55" s="1321"/>
      <c r="DB55" s="1321"/>
      <c r="DC55" s="1321"/>
    </row>
    <row r="56" spans="1:109" ht="13.5" x14ac:dyDescent="0.1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606</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55.8</v>
      </c>
      <c r="BY57" s="1321"/>
      <c r="BZ57" s="1321"/>
      <c r="CA57" s="1321"/>
      <c r="CB57" s="1321"/>
      <c r="CC57" s="1321"/>
      <c r="CD57" s="1321"/>
      <c r="CE57" s="1321"/>
      <c r="CF57" s="1321">
        <v>57.6</v>
      </c>
      <c r="CG57" s="1321"/>
      <c r="CH57" s="1321"/>
      <c r="CI57" s="1321"/>
      <c r="CJ57" s="1321"/>
      <c r="CK57" s="1321"/>
      <c r="CL57" s="1321"/>
      <c r="CM57" s="1321"/>
      <c r="CN57" s="1321">
        <v>58.9</v>
      </c>
      <c r="CO57" s="1321"/>
      <c r="CP57" s="1321"/>
      <c r="CQ57" s="1321"/>
      <c r="CR57" s="1321"/>
      <c r="CS57" s="1321"/>
      <c r="CT57" s="1321"/>
      <c r="CU57" s="1321"/>
      <c r="CV57" s="1321">
        <v>60.2</v>
      </c>
      <c r="CW57" s="1321"/>
      <c r="CX57" s="1321"/>
      <c r="CY57" s="1321"/>
      <c r="CZ57" s="1321"/>
      <c r="DA57" s="1321"/>
      <c r="DB57" s="1321"/>
      <c r="DC57" s="1321"/>
      <c r="DD57" s="412"/>
      <c r="DE57" s="407"/>
    </row>
    <row r="58" spans="1:109" s="401" customFormat="1" ht="13.5" x14ac:dyDescent="0.1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605</v>
      </c>
    </row>
    <row r="64" spans="1:109" ht="13.5" x14ac:dyDescent="0.15">
      <c r="B64" s="386"/>
      <c r="G64" s="402"/>
      <c r="I64" s="404"/>
      <c r="J64" s="404"/>
      <c r="K64" s="404"/>
      <c r="L64" s="404"/>
      <c r="M64" s="404"/>
      <c r="N64" s="403"/>
      <c r="AM64" s="402"/>
      <c r="AN64" s="402" t="s">
        <v>604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603</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551</v>
      </c>
      <c r="BQ72" s="1318"/>
      <c r="BR72" s="1318"/>
      <c r="BS72" s="1318"/>
      <c r="BT72" s="1318"/>
      <c r="BU72" s="1318"/>
      <c r="BV72" s="1318"/>
      <c r="BW72" s="1318"/>
      <c r="BX72" s="1318" t="s">
        <v>552</v>
      </c>
      <c r="BY72" s="1318"/>
      <c r="BZ72" s="1318"/>
      <c r="CA72" s="1318"/>
      <c r="CB72" s="1318"/>
      <c r="CC72" s="1318"/>
      <c r="CD72" s="1318"/>
      <c r="CE72" s="1318"/>
      <c r="CF72" s="1318" t="s">
        <v>553</v>
      </c>
      <c r="CG72" s="1318"/>
      <c r="CH72" s="1318"/>
      <c r="CI72" s="1318"/>
      <c r="CJ72" s="1318"/>
      <c r="CK72" s="1318"/>
      <c r="CL72" s="1318"/>
      <c r="CM72" s="1318"/>
      <c r="CN72" s="1318" t="s">
        <v>554</v>
      </c>
      <c r="CO72" s="1318"/>
      <c r="CP72" s="1318"/>
      <c r="CQ72" s="1318"/>
      <c r="CR72" s="1318"/>
      <c r="CS72" s="1318"/>
      <c r="CT72" s="1318"/>
      <c r="CU72" s="1318"/>
      <c r="CV72" s="1318" t="s">
        <v>555</v>
      </c>
      <c r="CW72" s="1318"/>
      <c r="CX72" s="1318"/>
      <c r="CY72" s="1318"/>
      <c r="CZ72" s="1318"/>
      <c r="DA72" s="1318"/>
      <c r="DB72" s="1318"/>
      <c r="DC72" s="1318"/>
    </row>
    <row r="73" spans="2:107" ht="13.5" x14ac:dyDescent="0.15">
      <c r="B73" s="386"/>
      <c r="G73" s="1322"/>
      <c r="H73" s="1322"/>
      <c r="I73" s="1322"/>
      <c r="J73" s="1322"/>
      <c r="K73" s="1326"/>
      <c r="L73" s="1326"/>
      <c r="M73" s="1326"/>
      <c r="N73" s="1326"/>
      <c r="AM73" s="393"/>
      <c r="AN73" s="1319" t="s">
        <v>602</v>
      </c>
      <c r="AO73" s="1319"/>
      <c r="AP73" s="1319"/>
      <c r="AQ73" s="1319"/>
      <c r="AR73" s="1319"/>
      <c r="AS73" s="1319"/>
      <c r="AT73" s="1319"/>
      <c r="AU73" s="1319"/>
      <c r="AV73" s="1319"/>
      <c r="AW73" s="1319"/>
      <c r="AX73" s="1319"/>
      <c r="AY73" s="1319"/>
      <c r="AZ73" s="1319"/>
      <c r="BA73" s="1319"/>
      <c r="BB73" s="1319" t="s">
        <v>600</v>
      </c>
      <c r="BC73" s="1319"/>
      <c r="BD73" s="1319"/>
      <c r="BE73" s="1319"/>
      <c r="BF73" s="1319"/>
      <c r="BG73" s="1319"/>
      <c r="BH73" s="1319"/>
      <c r="BI73" s="1319"/>
      <c r="BJ73" s="1319"/>
      <c r="BK73" s="1319"/>
      <c r="BL73" s="1319"/>
      <c r="BM73" s="1319"/>
      <c r="BN73" s="1319"/>
      <c r="BO73" s="1319"/>
      <c r="BP73" s="1321">
        <v>154</v>
      </c>
      <c r="BQ73" s="1321"/>
      <c r="BR73" s="1321"/>
      <c r="BS73" s="1321"/>
      <c r="BT73" s="1321"/>
      <c r="BU73" s="1321"/>
      <c r="BV73" s="1321"/>
      <c r="BW73" s="1321"/>
      <c r="BX73" s="1321">
        <v>133.19999999999999</v>
      </c>
      <c r="BY73" s="1321"/>
      <c r="BZ73" s="1321"/>
      <c r="CA73" s="1321"/>
      <c r="CB73" s="1321"/>
      <c r="CC73" s="1321"/>
      <c r="CD73" s="1321"/>
      <c r="CE73" s="1321"/>
      <c r="CF73" s="1321">
        <v>135.80000000000001</v>
      </c>
      <c r="CG73" s="1321"/>
      <c r="CH73" s="1321"/>
      <c r="CI73" s="1321"/>
      <c r="CJ73" s="1321"/>
      <c r="CK73" s="1321"/>
      <c r="CL73" s="1321"/>
      <c r="CM73" s="1321"/>
      <c r="CN73" s="1321">
        <v>153.30000000000001</v>
      </c>
      <c r="CO73" s="1321"/>
      <c r="CP73" s="1321"/>
      <c r="CQ73" s="1321"/>
      <c r="CR73" s="1321"/>
      <c r="CS73" s="1321"/>
      <c r="CT73" s="1321"/>
      <c r="CU73" s="1321"/>
      <c r="CV73" s="1321">
        <v>103</v>
      </c>
      <c r="CW73" s="1321"/>
      <c r="CX73" s="1321"/>
      <c r="CY73" s="1321"/>
      <c r="CZ73" s="1321"/>
      <c r="DA73" s="1321"/>
      <c r="DB73" s="1321"/>
      <c r="DC73" s="1321"/>
    </row>
    <row r="74" spans="2:107" ht="13.5" x14ac:dyDescent="0.1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599</v>
      </c>
      <c r="BC75" s="1319"/>
      <c r="BD75" s="1319"/>
      <c r="BE75" s="1319"/>
      <c r="BF75" s="1319"/>
      <c r="BG75" s="1319"/>
      <c r="BH75" s="1319"/>
      <c r="BI75" s="1319"/>
      <c r="BJ75" s="1319"/>
      <c r="BK75" s="1319"/>
      <c r="BL75" s="1319"/>
      <c r="BM75" s="1319"/>
      <c r="BN75" s="1319"/>
      <c r="BO75" s="1319"/>
      <c r="BP75" s="1321">
        <v>16.7</v>
      </c>
      <c r="BQ75" s="1321"/>
      <c r="BR75" s="1321"/>
      <c r="BS75" s="1321"/>
      <c r="BT75" s="1321"/>
      <c r="BU75" s="1321"/>
      <c r="BV75" s="1321"/>
      <c r="BW75" s="1321"/>
      <c r="BX75" s="1321">
        <v>14.4</v>
      </c>
      <c r="BY75" s="1321"/>
      <c r="BZ75" s="1321"/>
      <c r="CA75" s="1321"/>
      <c r="CB75" s="1321"/>
      <c r="CC75" s="1321"/>
      <c r="CD75" s="1321"/>
      <c r="CE75" s="1321"/>
      <c r="CF75" s="1321">
        <v>11.5</v>
      </c>
      <c r="CG75" s="1321"/>
      <c r="CH75" s="1321"/>
      <c r="CI75" s="1321"/>
      <c r="CJ75" s="1321"/>
      <c r="CK75" s="1321"/>
      <c r="CL75" s="1321"/>
      <c r="CM75" s="1321"/>
      <c r="CN75" s="1321">
        <v>10</v>
      </c>
      <c r="CO75" s="1321"/>
      <c r="CP75" s="1321"/>
      <c r="CQ75" s="1321"/>
      <c r="CR75" s="1321"/>
      <c r="CS75" s="1321"/>
      <c r="CT75" s="1321"/>
      <c r="CU75" s="1321"/>
      <c r="CV75" s="1321">
        <v>10.1</v>
      </c>
      <c r="CW75" s="1321"/>
      <c r="CX75" s="1321"/>
      <c r="CY75" s="1321"/>
      <c r="CZ75" s="1321"/>
      <c r="DA75" s="1321"/>
      <c r="DB75" s="1321"/>
      <c r="DC75" s="1321"/>
    </row>
    <row r="76" spans="2:107" ht="13.5" x14ac:dyDescent="0.1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601</v>
      </c>
      <c r="AO77" s="1318"/>
      <c r="AP77" s="1318"/>
      <c r="AQ77" s="1318"/>
      <c r="AR77" s="1318"/>
      <c r="AS77" s="1318"/>
      <c r="AT77" s="1318"/>
      <c r="AU77" s="1318"/>
      <c r="AV77" s="1318"/>
      <c r="AW77" s="1318"/>
      <c r="AX77" s="1318"/>
      <c r="AY77" s="1318"/>
      <c r="AZ77" s="1318"/>
      <c r="BA77" s="1318"/>
      <c r="BB77" s="1319" t="s">
        <v>600</v>
      </c>
      <c r="BC77" s="1319"/>
      <c r="BD77" s="1319"/>
      <c r="BE77" s="1319"/>
      <c r="BF77" s="1319"/>
      <c r="BG77" s="1319"/>
      <c r="BH77" s="1319"/>
      <c r="BI77" s="1319"/>
      <c r="BJ77" s="1319"/>
      <c r="BK77" s="1319"/>
      <c r="BL77" s="1319"/>
      <c r="BM77" s="1319"/>
      <c r="BN77" s="1319"/>
      <c r="BO77" s="1319"/>
      <c r="BP77" s="1321">
        <v>10.199999999999999</v>
      </c>
      <c r="BQ77" s="1321"/>
      <c r="BR77" s="1321"/>
      <c r="BS77" s="1321"/>
      <c r="BT77" s="1321"/>
      <c r="BU77" s="1321"/>
      <c r="BV77" s="1321"/>
      <c r="BW77" s="1321"/>
      <c r="BX77" s="1321">
        <v>20.2</v>
      </c>
      <c r="BY77" s="1321"/>
      <c r="BZ77" s="1321"/>
      <c r="CA77" s="1321"/>
      <c r="CB77" s="1321"/>
      <c r="CC77" s="1321"/>
      <c r="CD77" s="1321"/>
      <c r="CE77" s="1321"/>
      <c r="CF77" s="1321">
        <v>38.5</v>
      </c>
      <c r="CG77" s="1321"/>
      <c r="CH77" s="1321"/>
      <c r="CI77" s="1321"/>
      <c r="CJ77" s="1321"/>
      <c r="CK77" s="1321"/>
      <c r="CL77" s="1321"/>
      <c r="CM77" s="1321"/>
      <c r="CN77" s="1321">
        <v>32.799999999999997</v>
      </c>
      <c r="CO77" s="1321"/>
      <c r="CP77" s="1321"/>
      <c r="CQ77" s="1321"/>
      <c r="CR77" s="1321"/>
      <c r="CS77" s="1321"/>
      <c r="CT77" s="1321"/>
      <c r="CU77" s="1321"/>
      <c r="CV77" s="1321">
        <v>20.9</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599</v>
      </c>
      <c r="BC79" s="1319"/>
      <c r="BD79" s="1319"/>
      <c r="BE79" s="1319"/>
      <c r="BF79" s="1319"/>
      <c r="BG79" s="1319"/>
      <c r="BH79" s="1319"/>
      <c r="BI79" s="1319"/>
      <c r="BJ79" s="1319"/>
      <c r="BK79" s="1319"/>
      <c r="BL79" s="1319"/>
      <c r="BM79" s="1319"/>
      <c r="BN79" s="1319"/>
      <c r="BO79" s="1319"/>
      <c r="BP79" s="1321">
        <v>9.1</v>
      </c>
      <c r="BQ79" s="1321"/>
      <c r="BR79" s="1321"/>
      <c r="BS79" s="1321"/>
      <c r="BT79" s="1321"/>
      <c r="BU79" s="1321"/>
      <c r="BV79" s="1321"/>
      <c r="BW79" s="1321"/>
      <c r="BX79" s="1321">
        <v>9.3000000000000007</v>
      </c>
      <c r="BY79" s="1321"/>
      <c r="BZ79" s="1321"/>
      <c r="CA79" s="1321"/>
      <c r="CB79" s="1321"/>
      <c r="CC79" s="1321"/>
      <c r="CD79" s="1321"/>
      <c r="CE79" s="1321"/>
      <c r="CF79" s="1321">
        <v>9.1999999999999993</v>
      </c>
      <c r="CG79" s="1321"/>
      <c r="CH79" s="1321"/>
      <c r="CI79" s="1321"/>
      <c r="CJ79" s="1321"/>
      <c r="CK79" s="1321"/>
      <c r="CL79" s="1321"/>
      <c r="CM79" s="1321"/>
      <c r="CN79" s="1321">
        <v>9.1</v>
      </c>
      <c r="CO79" s="1321"/>
      <c r="CP79" s="1321"/>
      <c r="CQ79" s="1321"/>
      <c r="CR79" s="1321"/>
      <c r="CS79" s="1321"/>
      <c r="CT79" s="1321"/>
      <c r="CU79" s="1321"/>
      <c r="CV79" s="1321">
        <v>9.1</v>
      </c>
      <c r="CW79" s="1321"/>
      <c r="CX79" s="1321"/>
      <c r="CY79" s="1321"/>
      <c r="CZ79" s="1321"/>
      <c r="DA79" s="1321"/>
      <c r="DB79" s="1321"/>
      <c r="DC79" s="1321"/>
    </row>
    <row r="80" spans="2:107" ht="13.5" x14ac:dyDescent="0.1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Epn0FuHx3YTmq2RsOwOyqNInaSptmS3UVFA7HGdP4fJwNIHgk4H7hrHhILSOe+5LTxl162TH7lmhIA94qd0LQ==" saltValue="lYBWi9SSZeYhA9Q8MscI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2vxZJ67NzlfJq21WGN9+5sV42JlQ0cz1Yl4pcpuIzQ4iM/Tz30gWQ8eFJzhRzfVxTBhBE/jIEfY2T2qyQyfhA==" saltValue="NbobuHiHreoZM6G9sqM7r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0Wc0yzH/Ng8afOweR/9onlY30tWEqH7L8GSu5Aeewz8SRtzp8rhS/f+nvByLWZsgurFQTJcL2PfopHH7RGdnw==" saltValue="pR8fkbCA5wDBR7/vBMZd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139152</v>
      </c>
      <c r="E3" s="161"/>
      <c r="F3" s="162">
        <v>91837</v>
      </c>
      <c r="G3" s="163"/>
      <c r="H3" s="164"/>
    </row>
    <row r="4" spans="1:8" x14ac:dyDescent="0.15">
      <c r="A4" s="165"/>
      <c r="B4" s="166"/>
      <c r="C4" s="167"/>
      <c r="D4" s="168">
        <v>72770</v>
      </c>
      <c r="E4" s="169"/>
      <c r="F4" s="170">
        <v>54439</v>
      </c>
      <c r="G4" s="171"/>
      <c r="H4" s="172"/>
    </row>
    <row r="5" spans="1:8" x14ac:dyDescent="0.15">
      <c r="A5" s="153" t="s">
        <v>543</v>
      </c>
      <c r="B5" s="158"/>
      <c r="C5" s="159"/>
      <c r="D5" s="160">
        <v>164890</v>
      </c>
      <c r="E5" s="161"/>
      <c r="F5" s="162">
        <v>106092</v>
      </c>
      <c r="G5" s="163"/>
      <c r="H5" s="164"/>
    </row>
    <row r="6" spans="1:8" x14ac:dyDescent="0.15">
      <c r="A6" s="165"/>
      <c r="B6" s="166"/>
      <c r="C6" s="167"/>
      <c r="D6" s="168">
        <v>44770</v>
      </c>
      <c r="E6" s="169"/>
      <c r="F6" s="170">
        <v>44299</v>
      </c>
      <c r="G6" s="171"/>
      <c r="H6" s="172"/>
    </row>
    <row r="7" spans="1:8" x14ac:dyDescent="0.15">
      <c r="A7" s="153" t="s">
        <v>544</v>
      </c>
      <c r="B7" s="158"/>
      <c r="C7" s="159"/>
      <c r="D7" s="160">
        <v>99414</v>
      </c>
      <c r="E7" s="161"/>
      <c r="F7" s="162">
        <v>78903</v>
      </c>
      <c r="G7" s="163"/>
      <c r="H7" s="164"/>
    </row>
    <row r="8" spans="1:8" x14ac:dyDescent="0.15">
      <c r="A8" s="165"/>
      <c r="B8" s="166"/>
      <c r="C8" s="167"/>
      <c r="D8" s="168">
        <v>41294</v>
      </c>
      <c r="E8" s="169"/>
      <c r="F8" s="170">
        <v>49201</v>
      </c>
      <c r="G8" s="171"/>
      <c r="H8" s="172"/>
    </row>
    <row r="9" spans="1:8" x14ac:dyDescent="0.15">
      <c r="A9" s="153" t="s">
        <v>545</v>
      </c>
      <c r="B9" s="158"/>
      <c r="C9" s="159"/>
      <c r="D9" s="160">
        <v>157181</v>
      </c>
      <c r="E9" s="161"/>
      <c r="F9" s="162">
        <v>82993</v>
      </c>
      <c r="G9" s="163"/>
      <c r="H9" s="164"/>
    </row>
    <row r="10" spans="1:8" x14ac:dyDescent="0.15">
      <c r="A10" s="165"/>
      <c r="B10" s="166"/>
      <c r="C10" s="167"/>
      <c r="D10" s="168">
        <v>102869</v>
      </c>
      <c r="E10" s="169"/>
      <c r="F10" s="170">
        <v>46787</v>
      </c>
      <c r="G10" s="171"/>
      <c r="H10" s="172"/>
    </row>
    <row r="11" spans="1:8" x14ac:dyDescent="0.15">
      <c r="A11" s="153" t="s">
        <v>546</v>
      </c>
      <c r="B11" s="158"/>
      <c r="C11" s="159"/>
      <c r="D11" s="160">
        <v>87430</v>
      </c>
      <c r="E11" s="161"/>
      <c r="F11" s="162">
        <v>108252</v>
      </c>
      <c r="G11" s="163"/>
      <c r="H11" s="164"/>
    </row>
    <row r="12" spans="1:8" x14ac:dyDescent="0.15">
      <c r="A12" s="165"/>
      <c r="B12" s="166"/>
      <c r="C12" s="173"/>
      <c r="D12" s="168">
        <v>47313</v>
      </c>
      <c r="E12" s="169"/>
      <c r="F12" s="170">
        <v>50321</v>
      </c>
      <c r="G12" s="171"/>
      <c r="H12" s="172"/>
    </row>
    <row r="13" spans="1:8" x14ac:dyDescent="0.15">
      <c r="A13" s="153"/>
      <c r="B13" s="158"/>
      <c r="C13" s="174"/>
      <c r="D13" s="175">
        <v>129613</v>
      </c>
      <c r="E13" s="176"/>
      <c r="F13" s="177">
        <v>93615</v>
      </c>
      <c r="G13" s="178"/>
      <c r="H13" s="164"/>
    </row>
    <row r="14" spans="1:8" x14ac:dyDescent="0.15">
      <c r="A14" s="165"/>
      <c r="B14" s="166"/>
      <c r="C14" s="167"/>
      <c r="D14" s="168">
        <v>61803</v>
      </c>
      <c r="E14" s="169"/>
      <c r="F14" s="170">
        <v>49009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4.93</v>
      </c>
      <c r="C19" s="179">
        <f>ROUND(VALUE(SUBSTITUTE(実質収支比率等に係る経年分析!G$48,"▲","-")),2)</f>
        <v>4.5999999999999996</v>
      </c>
      <c r="D19" s="179">
        <f>ROUND(VALUE(SUBSTITUTE(実質収支比率等に係る経年分析!H$48,"▲","-")),2)</f>
        <v>5</v>
      </c>
      <c r="E19" s="179">
        <f>ROUND(VALUE(SUBSTITUTE(実質収支比率等に係る経年分析!I$48,"▲","-")),2)</f>
        <v>5.12</v>
      </c>
      <c r="F19" s="179">
        <f>ROUND(VALUE(SUBSTITUTE(実質収支比率等に係る経年分析!J$48,"▲","-")),2)</f>
        <v>5.32</v>
      </c>
    </row>
    <row r="20" spans="1:11" x14ac:dyDescent="0.15">
      <c r="A20" s="179" t="s">
        <v>55</v>
      </c>
      <c r="B20" s="179">
        <f>ROUND(VALUE(SUBSTITUTE(実質収支比率等に係る経年分析!F$47,"▲","-")),2)</f>
        <v>12.04</v>
      </c>
      <c r="C20" s="179">
        <f>ROUND(VALUE(SUBSTITUTE(実質収支比率等に係る経年分析!G$47,"▲","-")),2)</f>
        <v>16.559999999999999</v>
      </c>
      <c r="D20" s="179">
        <f>ROUND(VALUE(SUBSTITUTE(実質収支比率等に係る経年分析!H$47,"▲","-")),2)</f>
        <v>20.77</v>
      </c>
      <c r="E20" s="179">
        <f>ROUND(VALUE(SUBSTITUTE(実質収支比率等に係る経年分析!I$47,"▲","-")),2)</f>
        <v>19.96</v>
      </c>
      <c r="F20" s="179">
        <f>ROUND(VALUE(SUBSTITUTE(実質収支比率等に係る経年分析!J$47,"▲","-")),2)</f>
        <v>24.44</v>
      </c>
    </row>
    <row r="21" spans="1:11" x14ac:dyDescent="0.15">
      <c r="A21" s="179" t="s">
        <v>56</v>
      </c>
      <c r="B21" s="179">
        <f>IF(ISNUMBER(VALUE(SUBSTITUTE(実質収支比率等に係る経年分析!F$49,"▲","-"))),ROUND(VALUE(SUBSTITUTE(実質収支比率等に係る経年分析!F$49,"▲","-")),2),NA())</f>
        <v>0.56000000000000005</v>
      </c>
      <c r="C21" s="179">
        <f>IF(ISNUMBER(VALUE(SUBSTITUTE(実質収支比率等に係る経年分析!G$49,"▲","-"))),ROUND(VALUE(SUBSTITUTE(実質収支比率等に係る経年分析!G$49,"▲","-")),2),NA())</f>
        <v>10.86</v>
      </c>
      <c r="D21" s="179">
        <f>IF(ISNUMBER(VALUE(SUBSTITUTE(実質収支比率等に係る経年分析!H$49,"▲","-"))),ROUND(VALUE(SUBSTITUTE(実質収支比率等に係る経年分析!H$49,"▲","-")),2),NA())</f>
        <v>2.8</v>
      </c>
      <c r="E21" s="179">
        <f>IF(ISNUMBER(VALUE(SUBSTITUTE(実質収支比率等に係る経年分析!I$49,"▲","-"))),ROUND(VALUE(SUBSTITUTE(実質収支比率等に係る経年分析!I$49,"▲","-")),2),NA())</f>
        <v>-2.62</v>
      </c>
      <c r="F21" s="179">
        <f>IF(ISNUMBER(VALUE(SUBSTITUTE(実質収支比率等に係る経年分析!J$49,"▲","-"))),ROUND(VALUE(SUBSTITUTE(実質収支比率等に係る経年分析!J$49,"▲","-")),2),NA())</f>
        <v>3.95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介護保険特別会計（サービス事業勘定）</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4.9000000000000004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5.0999999999999996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2636</v>
      </c>
      <c r="E42" s="181"/>
      <c r="F42" s="181"/>
      <c r="G42" s="181">
        <f>'実質公債費比率（分子）の構造'!L$52</f>
        <v>2811</v>
      </c>
      <c r="H42" s="181"/>
      <c r="I42" s="181"/>
      <c r="J42" s="181">
        <f>'実質公債費比率（分子）の構造'!M$52</f>
        <v>2800</v>
      </c>
      <c r="K42" s="181"/>
      <c r="L42" s="181"/>
      <c r="M42" s="181">
        <f>'実質公債費比率（分子）の構造'!N$52</f>
        <v>2255</v>
      </c>
      <c r="N42" s="181"/>
      <c r="O42" s="181"/>
      <c r="P42" s="181">
        <f>'実質公債費比率（分子）の構造'!O$52</f>
        <v>2226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7</v>
      </c>
      <c r="C44" s="181"/>
      <c r="D44" s="181"/>
      <c r="E44" s="181">
        <f>'実質公債費比率（分子）の構造'!L$50</f>
        <v>7</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t="str">
        <f>'実質公債費比率（分子）の構造'!O$49</f>
        <v>-</v>
      </c>
      <c r="O45" s="181"/>
      <c r="P45" s="181"/>
    </row>
    <row r="46" spans="1:16" x14ac:dyDescent="0.15">
      <c r="A46" s="181" t="s">
        <v>67</v>
      </c>
      <c r="B46" s="181">
        <f>'実質公債費比率（分子）の構造'!K$48</f>
        <v>877</v>
      </c>
      <c r="C46" s="181"/>
      <c r="D46" s="181"/>
      <c r="E46" s="181">
        <f>'実質公債費比率（分子）の構造'!L$48</f>
        <v>859</v>
      </c>
      <c r="F46" s="181"/>
      <c r="G46" s="181"/>
      <c r="H46" s="181">
        <f>'実質公債費比率（分子）の構造'!M$48</f>
        <v>814</v>
      </c>
      <c r="I46" s="181"/>
      <c r="J46" s="181"/>
      <c r="K46" s="181">
        <f>'実質公債費比率（分子）の構造'!N$48</f>
        <v>704</v>
      </c>
      <c r="L46" s="181"/>
      <c r="M46" s="181"/>
      <c r="N46" s="181">
        <f>'実質公債費比率（分子）の構造'!O$48</f>
        <v>838</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2892</v>
      </c>
      <c r="C49" s="181"/>
      <c r="D49" s="181"/>
      <c r="E49" s="181">
        <f>'実質公債費比率（分子）の構造'!L$45</f>
        <v>2613</v>
      </c>
      <c r="F49" s="181"/>
      <c r="G49" s="181"/>
      <c r="H49" s="181">
        <f>'実質公債費比率（分子）の構造'!M$45</f>
        <v>2516</v>
      </c>
      <c r="I49" s="181"/>
      <c r="J49" s="181"/>
      <c r="K49" s="181">
        <f>'実質公債費比率（分子）の構造'!N$45</f>
        <v>2276</v>
      </c>
      <c r="L49" s="181"/>
      <c r="M49" s="181"/>
      <c r="N49" s="181">
        <f>'実質公債費比率（分子）の構造'!O$45</f>
        <v>1978</v>
      </c>
      <c r="O49" s="181"/>
      <c r="P49" s="181"/>
    </row>
    <row r="50" spans="1:16" x14ac:dyDescent="0.15">
      <c r="A50" s="181" t="s">
        <v>70</v>
      </c>
      <c r="B50" s="181" t="e">
        <f>NA()</f>
        <v>#N/A</v>
      </c>
      <c r="C50" s="181">
        <f>IF(ISNUMBER('実質公債費比率（分子）の構造'!K$53),'実質公債費比率（分子）の構造'!K$53,NA())</f>
        <v>1141</v>
      </c>
      <c r="D50" s="181" t="e">
        <f>NA()</f>
        <v>#N/A</v>
      </c>
      <c r="E50" s="181" t="e">
        <f>NA()</f>
        <v>#N/A</v>
      </c>
      <c r="F50" s="181">
        <f>IF(ISNUMBER('実質公債費比率（分子）の構造'!L$53),'実質公債費比率（分子）の構造'!L$53,NA())</f>
        <v>670</v>
      </c>
      <c r="G50" s="181" t="e">
        <f>NA()</f>
        <v>#N/A</v>
      </c>
      <c r="H50" s="181" t="e">
        <f>NA()</f>
        <v>#N/A</v>
      </c>
      <c r="I50" s="181">
        <f>IF(ISNUMBER('実質公債費比率（分子）の構造'!M$53),'実質公債費比率（分子）の構造'!M$53,NA())</f>
        <v>533</v>
      </c>
      <c r="J50" s="181" t="e">
        <f>NA()</f>
        <v>#N/A</v>
      </c>
      <c r="K50" s="181" t="e">
        <f>NA()</f>
        <v>#N/A</v>
      </c>
      <c r="L50" s="181">
        <f>IF(ISNUMBER('実質公債費比率（分子）の構造'!N$53),'実質公債費比率（分子）の構造'!N$53,NA())</f>
        <v>728</v>
      </c>
      <c r="M50" s="181" t="e">
        <f>NA()</f>
        <v>#N/A</v>
      </c>
      <c r="N50" s="181" t="e">
        <f>NA()</f>
        <v>#N/A</v>
      </c>
      <c r="O50" s="181">
        <f>IF(ISNUMBER('実質公債費比率（分子）の構造'!O$53),'実質公債費比率（分子）の構造'!O$53,NA())</f>
        <v>591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20908</v>
      </c>
      <c r="E56" s="180"/>
      <c r="F56" s="180"/>
      <c r="G56" s="180">
        <f>'将来負担比率（分子）の構造'!J$52</f>
        <v>19750</v>
      </c>
      <c r="H56" s="180"/>
      <c r="I56" s="180"/>
      <c r="J56" s="180">
        <f>'将来負担比率（分子）の構造'!K$52</f>
        <v>18412</v>
      </c>
      <c r="K56" s="180"/>
      <c r="L56" s="180"/>
      <c r="M56" s="180">
        <f>'将来負担比率（分子）の構造'!L$52</f>
        <v>15935</v>
      </c>
      <c r="N56" s="180"/>
      <c r="O56" s="180"/>
      <c r="P56" s="180">
        <f>'将来負担比率（分子）の構造'!M$52</f>
        <v>17153</v>
      </c>
    </row>
    <row r="57" spans="1:16" x14ac:dyDescent="0.15">
      <c r="A57" s="180" t="s">
        <v>42</v>
      </c>
      <c r="B57" s="180"/>
      <c r="C57" s="180"/>
      <c r="D57" s="180">
        <f>'将来負担比率（分子）の構造'!I$51</f>
        <v>302</v>
      </c>
      <c r="E57" s="180"/>
      <c r="F57" s="180"/>
      <c r="G57" s="180">
        <f>'将来負担比率（分子）の構造'!J$51</f>
        <v>281</v>
      </c>
      <c r="H57" s="180"/>
      <c r="I57" s="180"/>
      <c r="J57" s="180">
        <f>'将来負担比率（分子）の構造'!K$51</f>
        <v>294</v>
      </c>
      <c r="K57" s="180"/>
      <c r="L57" s="180"/>
      <c r="M57" s="180">
        <f>'将来負担比率（分子）の構造'!L$51</f>
        <v>306</v>
      </c>
      <c r="N57" s="180"/>
      <c r="O57" s="180"/>
      <c r="P57" s="180">
        <f>'将来負担比率（分子）の構造'!M$51</f>
        <v>299</v>
      </c>
    </row>
    <row r="58" spans="1:16" x14ac:dyDescent="0.15">
      <c r="A58" s="180" t="s">
        <v>41</v>
      </c>
      <c r="B58" s="180"/>
      <c r="C58" s="180"/>
      <c r="D58" s="180">
        <f>'将来負担比率（分子）の構造'!I$50</f>
        <v>2025</v>
      </c>
      <c r="E58" s="180"/>
      <c r="F58" s="180"/>
      <c r="G58" s="180">
        <f>'将来負担比率（分子）の構造'!J$50</f>
        <v>2521</v>
      </c>
      <c r="H58" s="180"/>
      <c r="I58" s="180"/>
      <c r="J58" s="180">
        <f>'将来負担比率（分子）の構造'!K$50</f>
        <v>2848</v>
      </c>
      <c r="K58" s="180"/>
      <c r="L58" s="180"/>
      <c r="M58" s="180">
        <f>'将来負担比率（分子）の構造'!L$50</f>
        <v>2687</v>
      </c>
      <c r="N58" s="180"/>
      <c r="O58" s="180"/>
      <c r="P58" s="180">
        <f>'将来負担比率（分子）の構造'!M$50</f>
        <v>3074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v>
      </c>
      <c r="C61" s="180"/>
      <c r="D61" s="180"/>
      <c r="E61" s="180">
        <f>'将来負担比率（分子）の構造'!J$46</f>
        <v>16</v>
      </c>
      <c r="F61" s="180"/>
      <c r="G61" s="180"/>
      <c r="H61" s="180">
        <f>'将来負担比率（分子）の構造'!K$46</f>
        <v>15</v>
      </c>
      <c r="I61" s="180"/>
      <c r="J61" s="180"/>
      <c r="K61" s="180">
        <f>'将来負担比率（分子）の構造'!L$46</f>
        <v>15</v>
      </c>
      <c r="L61" s="180"/>
      <c r="M61" s="180"/>
      <c r="N61" s="180">
        <f>'将来負担比率（分子）の構造'!M$46</f>
        <v>120</v>
      </c>
      <c r="O61" s="180"/>
      <c r="P61" s="180"/>
    </row>
    <row r="62" spans="1:16" x14ac:dyDescent="0.15">
      <c r="A62" s="180" t="s">
        <v>35</v>
      </c>
      <c r="B62" s="180">
        <f>'将来負担比率（分子）の構造'!I$45</f>
        <v>3053</v>
      </c>
      <c r="C62" s="180"/>
      <c r="D62" s="180"/>
      <c r="E62" s="180">
        <f>'将来負担比率（分子）の構造'!J$45</f>
        <v>2864</v>
      </c>
      <c r="F62" s="180"/>
      <c r="G62" s="180"/>
      <c r="H62" s="180">
        <f>'将来負担比率（分子）の構造'!K$45</f>
        <v>2824</v>
      </c>
      <c r="I62" s="180"/>
      <c r="J62" s="180"/>
      <c r="K62" s="180">
        <f>'将来負担比率（分子）の構造'!L$45</f>
        <v>2767</v>
      </c>
      <c r="L62" s="180"/>
      <c r="M62" s="180"/>
      <c r="N62" s="180">
        <f>'将来負担比率（分子）の構造'!M$45</f>
        <v>2733</v>
      </c>
      <c r="O62" s="180"/>
      <c r="P62" s="180"/>
    </row>
    <row r="63" spans="1:16" x14ac:dyDescent="0.15">
      <c r="A63" s="180" t="s">
        <v>34</v>
      </c>
      <c r="B63" s="180">
        <f>'将来負担比率（分子）の構造'!I$44</f>
        <v>35</v>
      </c>
      <c r="C63" s="180"/>
      <c r="D63" s="180"/>
      <c r="E63" s="180">
        <f>'将来負担比率（分子）の構造'!J$44</f>
        <v>32</v>
      </c>
      <c r="F63" s="180"/>
      <c r="G63" s="180"/>
      <c r="H63" s="180">
        <f>'将来負担比率（分子）の構造'!K$44</f>
        <v>13</v>
      </c>
      <c r="I63" s="180"/>
      <c r="J63" s="180"/>
      <c r="K63" s="180">
        <f>'将来負担比率（分子）の構造'!L$44</f>
        <v>13</v>
      </c>
      <c r="L63" s="180"/>
      <c r="M63" s="180"/>
      <c r="N63" s="180">
        <f>'将来負担比率（分子）の構造'!M$44</f>
        <v>12</v>
      </c>
      <c r="O63" s="180"/>
      <c r="P63" s="180"/>
    </row>
    <row r="64" spans="1:16" x14ac:dyDescent="0.15">
      <c r="A64" s="180" t="s">
        <v>33</v>
      </c>
      <c r="B64" s="180">
        <f>'将来負担比率（分子）の構造'!I$43</f>
        <v>9926</v>
      </c>
      <c r="C64" s="180"/>
      <c r="D64" s="180"/>
      <c r="E64" s="180">
        <f>'将来負担比率（分子）の構造'!J$43</f>
        <v>9699</v>
      </c>
      <c r="F64" s="180"/>
      <c r="G64" s="180"/>
      <c r="H64" s="180">
        <f>'将来負担比率（分子）の構造'!K$43</f>
        <v>9291</v>
      </c>
      <c r="I64" s="180"/>
      <c r="J64" s="180"/>
      <c r="K64" s="180">
        <f>'将来負担比率（分子）の構造'!L$43</f>
        <v>8412</v>
      </c>
      <c r="L64" s="180"/>
      <c r="M64" s="180"/>
      <c r="N64" s="180">
        <f>'将来負担比率（分子）の構造'!M$43</f>
        <v>7847</v>
      </c>
      <c r="O64" s="180"/>
      <c r="P64" s="180"/>
    </row>
    <row r="65" spans="1:16" x14ac:dyDescent="0.15">
      <c r="A65" s="180" t="s">
        <v>32</v>
      </c>
      <c r="B65" s="180">
        <f>'将来負担比率（分子）の構造'!I$42</f>
        <v>16</v>
      </c>
      <c r="C65" s="180"/>
      <c r="D65" s="180"/>
      <c r="E65" s="180">
        <f>'将来負担比率（分子）の構造'!J$42</f>
        <v>9</v>
      </c>
      <c r="F65" s="180"/>
      <c r="G65" s="180"/>
      <c r="H65" s="180">
        <f>'将来負担比率（分子）の構造'!K$42</f>
        <v>4</v>
      </c>
      <c r="I65" s="180"/>
      <c r="J65" s="180"/>
      <c r="K65" s="180">
        <f>'将来負担比率（分子）の構造'!L$42</f>
        <v>4</v>
      </c>
      <c r="L65" s="180"/>
      <c r="M65" s="180"/>
      <c r="N65" s="180">
        <f>'将来負担比率（分子）の構造'!M$42</f>
        <v>1</v>
      </c>
      <c r="O65" s="180"/>
      <c r="P65" s="180"/>
    </row>
    <row r="66" spans="1:16" x14ac:dyDescent="0.15">
      <c r="A66" s="180" t="s">
        <v>31</v>
      </c>
      <c r="B66" s="180">
        <f>'将来負担比率（分子）の構造'!I$41</f>
        <v>20791</v>
      </c>
      <c r="C66" s="180"/>
      <c r="D66" s="180"/>
      <c r="E66" s="180">
        <f>'将来負担比率（分子）の構造'!J$41</f>
        <v>19187</v>
      </c>
      <c r="F66" s="180"/>
      <c r="G66" s="180"/>
      <c r="H66" s="180">
        <f>'将来負担比率（分子）の構造'!K$41</f>
        <v>17829</v>
      </c>
      <c r="I66" s="180"/>
      <c r="J66" s="180"/>
      <c r="K66" s="180">
        <f>'将来負担比率（分子）の構造'!L$41</f>
        <v>17097</v>
      </c>
      <c r="L66" s="180"/>
      <c r="M66" s="180"/>
      <c r="N66" s="180">
        <f>'将来負担比率（分子）の構造'!M$41</f>
        <v>15904</v>
      </c>
      <c r="O66" s="180"/>
      <c r="P66" s="180"/>
    </row>
    <row r="67" spans="1:16" x14ac:dyDescent="0.15">
      <c r="A67" s="180" t="s">
        <v>74</v>
      </c>
      <c r="B67" s="180" t="e">
        <f>NA()</f>
        <v>#N/A</v>
      </c>
      <c r="C67" s="180">
        <f>IF(ISNUMBER('将来負担比率（分子）の構造'!I$53), IF('将来負担比率（分子）の構造'!I$53 &lt; 0, 0, '将来負担比率（分子）の構造'!I$53), NA())</f>
        <v>10602</v>
      </c>
      <c r="D67" s="180" t="e">
        <f>NA()</f>
        <v>#N/A</v>
      </c>
      <c r="E67" s="180" t="e">
        <f>NA()</f>
        <v>#N/A</v>
      </c>
      <c r="F67" s="180">
        <f>IF(ISNUMBER('将来負担比率（分子）の構造'!J$53), IF('将来負担比率（分子）の構造'!J$53 &lt; 0, 0, '将来負担比率（分子）の構造'!J$53), NA())</f>
        <v>9256</v>
      </c>
      <c r="G67" s="180" t="e">
        <f>NA()</f>
        <v>#N/A</v>
      </c>
      <c r="H67" s="180" t="e">
        <f>NA()</f>
        <v>#N/A</v>
      </c>
      <c r="I67" s="180">
        <f>IF(ISNUMBER('将来負担比率（分子）の構造'!K$53), IF('将来負担比率（分子）の構造'!K$53 &lt; 0, 0, '将来負担比率（分子）の構造'!K$53), NA())</f>
        <v>8422</v>
      </c>
      <c r="J67" s="180" t="e">
        <f>NA()</f>
        <v>#N/A</v>
      </c>
      <c r="K67" s="180" t="e">
        <f>NA()</f>
        <v>#N/A</v>
      </c>
      <c r="L67" s="180">
        <f>IF(ISNUMBER('将来負担比率（分子）の構造'!L$53), IF('将来負担比率（分子）の構造'!L$53 &lt; 0, 0, '将来負担比率（分子）の構造'!L$53), NA())</f>
        <v>9379</v>
      </c>
      <c r="M67" s="180" t="e">
        <f>NA()</f>
        <v>#N/A</v>
      </c>
      <c r="N67" s="180" t="e">
        <f>NA()</f>
        <v>#N/A</v>
      </c>
      <c r="O67" s="180">
        <f>IF(ISNUMBER('将来負担比率（分子）の構造'!M$53), IF('将来負担比率（分子）の構造'!M$53 &lt; 0, 0, '将来負担比率（分子）の構造'!M$53), NA())</f>
        <v>6091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1858</v>
      </c>
      <c r="C72" s="184">
        <f>基金残高に係る経年分析!G55</f>
        <v>1661</v>
      </c>
      <c r="D72" s="184">
        <f>基金残高に係る経年分析!H55</f>
        <v>1976</v>
      </c>
    </row>
    <row r="73" spans="1:16" x14ac:dyDescent="0.15">
      <c r="A73" s="183" t="s">
        <v>77</v>
      </c>
      <c r="B73" s="184">
        <f>基金残高に係る経年分析!F56</f>
        <v>404</v>
      </c>
      <c r="C73" s="184">
        <f>基金残高に係る経年分析!G56</f>
        <v>405</v>
      </c>
      <c r="D73" s="184">
        <f>基金残高に係る経年分析!H56</f>
        <v>406</v>
      </c>
    </row>
    <row r="74" spans="1:16" x14ac:dyDescent="0.15">
      <c r="A74" s="183" t="s">
        <v>78</v>
      </c>
      <c r="B74" s="184">
        <f>基金残高に係る経年分析!F57</f>
        <v>3097</v>
      </c>
      <c r="C74" s="184">
        <f>基金残高に係る経年分析!G57</f>
        <v>3322</v>
      </c>
      <c r="D74" s="184">
        <f>基金残高に係る経年分析!H57</f>
        <v>3286</v>
      </c>
    </row>
  </sheetData>
  <sheetProtection algorithmName="SHA-512" hashValue="N8NmeaZLucsi5VfENdnzwaXv85oA7fY4p4A7tcFrpDZQ5xMX6JVjT1aOcqeCwYulRD1lJluq3rhn2PJupdRBew==" saltValue="gryCEbDz8s2dMhm1MpjX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2020-09-03T02:45:15Z</cp:lastPrinted>
  <dcterms:created xsi:type="dcterms:W3CDTF">2020-02-10T03:37:11Z</dcterms:created>
  <dcterms:modified xsi:type="dcterms:W3CDTF">2021-11-04T00:18:36Z</dcterms:modified>
  <cp:category/>
</cp:coreProperties>
</file>