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JWS19012\Desktop\"/>
    </mc:Choice>
  </mc:AlternateContent>
  <xr:revisionPtr revIDLastSave="0" documentId="13_ncr:1_{B4FBE8DF-5467-4995-AC8D-BC6679748CB0}" xr6:coauthVersionLast="36" xr6:coauthVersionMax="36" xr10:uidLastSave="{00000000-0000-0000-0000-000000000000}"/>
  <bookViews>
    <workbookView xWindow="0" yWindow="0" windowWidth="20490" windowHeight="7545" tabRatio="891"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BE35" i="10"/>
  <c r="AM35" i="10"/>
  <c r="CO34" i="10"/>
  <c r="CO35" i="10" s="1"/>
  <c r="CO36" i="10" s="1"/>
  <c r="CO37"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U37" i="10" s="1"/>
  <c r="AM34" i="10"/>
  <c r="BE34" i="10" s="1"/>
</calcChain>
</file>

<file path=xl/sharedStrings.xml><?xml version="1.0" encoding="utf-8"?>
<sst xmlns="http://schemas.openxmlformats.org/spreadsheetml/2006/main" count="1106" uniqueCount="608">
  <si>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</si>
  <si>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</si>
  <si>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</si>
  <si>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</si>
  <si>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</si>
  <si>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</si>
  <si>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</si>
  <si>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</si>
  <si>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</si>
  <si>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</si>
  <si>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</si>
  <si>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</si>
  <si>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</si>
  <si>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</si>
  <si>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</si>
  <si>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</si>
  <si>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</si>
  <si>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</si>
  <si>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</si>
  <si>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</si>
  <si>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</si>
  <si>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</si>
  <si>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</si>
  <si>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</si>
  <si>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</si>
  <si>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</si>
  <si>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</si>
  <si>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</si>
  <si>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</si>
  <si>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</si>
  <si>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</si>
  <si>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</si>
  <si>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</si>
  <si>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</si>
  <si>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</si>
  <si>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</si>
  <si>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</si>
  <si>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</si>
  <si>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</si>
  <si>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</si>
  <si>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</si>
  <si>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</si>
  <si>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</si>
  <si>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</si>
  <si>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</si>
  <si>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</si>
  <si>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</si>
  <si>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</si>
  <si>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</si>
  <si>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</si>
  <si>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</si>
  <si>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</si>
  <si>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</si>
  <si>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</si>
  <si>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</si>
  <si>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</si>
  <si>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</si>
  <si>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</si>
  <si>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</si>
  <si>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</si>
  <si>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</si>
  <si>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</si>
  <si>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</si>
  <si>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</si>
  <si>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</si>
  <si>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</si>
  <si>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</si>
  <si>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</si>
  <si>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</si>
  <si>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</si>
  <si>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</si>
  <si>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</si>
  <si>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</si>
  <si>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</si>
  <si>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</si>
  <si>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</si>
  <si>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</si>
  <si>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</si>
  <si>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</si>
  <si>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</si>
  <si>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</si>
  <si>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</si>
  <si>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</si>
  <si>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</si>
  <si>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</si>
  <si>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</si>
  <si>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</si>
  <si>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</si>
  <si>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</si>
  <si>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</si>
  <si>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</si>
  <si>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</si>
  <si>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</si>
  <si>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</si>
  <si>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</si>
  <si>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</si>
  <si>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</si>
  <si>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</si>
  <si>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</si>
  <si>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</si>
  <si>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</si>
  <si>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</si>
  <si>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</si>
  <si>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</si>
  <si>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</si>
  <si>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</si>
  <si>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</si>
  <si>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</si>
  <si>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</si>
  <si>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</si>
  <si>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</si>
  <si>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</si>
  <si>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</si>
  <si>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</si>
  <si>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</si>
  <si>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</si>
  <si>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</si>
  <si>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</si>
  <si>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</si>
  <si>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</si>
  <si>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</si>
  <si>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</si>
  <si>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</si>
  <si>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</si>
  <si>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</si>
  <si>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</si>
  <si>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</si>
  <si>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</si>
  <si>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</si>
  <si>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</si>
  <si>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</si>
  <si>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</si>
  <si>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</si>
  <si>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</si>
  <si>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</si>
  <si>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</si>
  <si>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</si>
  <si>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</si>
  <si>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</si>
  <si>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</si>
  <si>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</si>
  <si>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</si>
  <si>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</si>
  <si>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</si>
  <si>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</si>
  <si>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</si>
  <si>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</si>
  <si>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</si>
  <si>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</si>
  <si>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</si>
  <si>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</si>
  <si>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</si>
  <si>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</si>
  <si>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</si>
  <si>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</si>
  <si>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</si>
  <si>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</si>
  <si>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</si>
  <si>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</si>
  <si>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</si>
  <si>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</si>
  <si>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</si>
  <si>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</si>
  <si>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</si>
  <si>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</si>
  <si>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</si>
  <si>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</si>
  <si>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</si>
  <si>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</si>
  <si>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</si>
  <si>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</si>
  <si>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</si>
  <si>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</si>
  <si>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</si>
  <si>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</si>
  <si>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</si>
  <si>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</si>
  <si>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</si>
  <si>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</si>
  <si>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</si>
  <si>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</si>
  <si>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</si>
  <si>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</si>
  <si>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</si>
  <si>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</si>
  <si>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</si>
  <si>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</si>
  <si>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</si>
  <si>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</si>
  <si>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</si>
  <si>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</si>
  <si>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</si>
  <si>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</si>
  <si>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</si>
  <si>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</si>
  <si>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</si>
  <si>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</si>
  <si>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</si>
  <si>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</si>
  <si>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</si>
  <si>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</si>
  <si>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</si>
  <si>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</si>
  <si>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</si>
  <si>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</si>
  <si>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</si>
  <si>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</si>
  <si>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</si>
  <si>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</si>
  <si>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</si>
  <si>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</si>
  <si>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</si>
  <si>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新潟県阿賀町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</si>
  <si>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</si>
  <si>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</si>
  <si>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</si>
  <si>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</si>
  <si>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</si>
  <si>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</si>
  <si>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</si>
  <si>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</si>
  <si>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</si>
  <si>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</si>
  <si>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</si>
  <si>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</si>
  <si>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</si>
  <si>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</si>
  <si>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</si>
  <si>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</si>
  <si>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</si>
  <si>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</si>
  <si>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</si>
  <si>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</si>
  <si>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</si>
  <si>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</si>
  <si>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</si>
  <si>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</si>
  <si>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</si>
  <si>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</si>
  <si>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</si>
  <si>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</si>
  <si>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</si>
  <si>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</si>
  <si>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</si>
  <si>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</si>
  <si>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</si>
  <si>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</si>
  <si>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</si>
  <si>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</si>
  <si>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</si>
  <si>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</si>
  <si>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</si>
  <si>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</si>
  <si>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</si>
  <si>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</si>
  <si>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</si>
  <si>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</si>
  <si>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</si>
  <si>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</si>
  <si>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</si>
  <si>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</si>
  <si>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</si>
  <si>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</si>
  <si>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</si>
  <si>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</si>
  <si>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</si>
  <si>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</si>
  <si>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</si>
  <si>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</si>
  <si>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</si>
  <si>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</si>
  <si>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</si>
  <si>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</si>
  <si>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</si>
  <si>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</si>
  <si>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</si>
  <si>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</si>
  <si>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</si>
  <si>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</si>
  <si>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</si>
  <si>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</si>
  <si>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</si>
  <si>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</si>
  <si>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</si>
  <si>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</si>
  <si>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</si>
  <si>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</si>
  <si>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</si>
  <si>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</si>
  <si>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</si>
  <si>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</si>
  <si>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</si>
  <si>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</si>
  <si>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</si>
  <si>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</si>
  <si>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</si>
  <si>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</si>
  <si>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</si>
  <si>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</si>
  <si>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</si>
  <si>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</si>
  <si>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</si>
  <si>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</si>
  <si>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</si>
  <si>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</si>
  <si>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</si>
  <si>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</si>
  <si>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</si>
  <si>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</si>
  <si>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</si>
  <si>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</si>
  <si>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</si>
  <si>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</si>
  <si>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</si>
  <si>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</si>
  <si>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</si>
  <si>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</si>
  <si>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</si>
  <si>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</si>
  <si>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</si>
  <si>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</si>
  <si>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</si>
  <si>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</si>
  <si>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</si>
  <si>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</si>
  <si>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</si>
  <si>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</si>
  <si>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</si>
  <si>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</si>
  <si>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</si>
  <si>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</si>
  <si>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</si>
  <si>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</si>
  <si>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</si>
  <si>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</si>
  <si>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</si>
  <si>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</si>
  <si>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</si>
  <si>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</si>
  <si>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</si>
  <si>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</si>
  <si>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</si>
  <si>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</si>
  <si>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</si>
  <si>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</si>
  <si>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</si>
  <si>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</si>
  <si>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</si>
  <si>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</si>
  <si>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</si>
  <si>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</si>
  <si>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</si>
  <si>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</si>
  <si>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</si>
  <si>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</si>
  <si>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</si>
  <si>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</si>
  <si>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</si>
  <si>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</si>
  <si>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</si>
  <si>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</si>
  <si>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</si>
  <si>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</si>
  <si>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</si>
  <si>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</si>
  <si>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</si>
  <si>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新潟県阿賀町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</si>
  <si>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</si>
  <si>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</si>
  <si>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</si>
  <si>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</si>
  <si>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</si>
  <si>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</si>
  <si>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</si>
  <si>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</si>
  <si>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</si>
  <si>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</si>
  <si>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</si>
  <si>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</si>
  <si>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</si>
  <si>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</si>
  <si>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</si>
  <si>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</si>
  <si>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</si>
  <si>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</si>
  <si>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</si>
  <si>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</si>
  <si>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</si>
  <si>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町営スキー場事業特別会計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</si>
  <si>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</si>
  <si>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</si>
  <si>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</si>
  <si>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</si>
  <si>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</si>
  <si>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</si>
  <si>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</si>
  <si>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</si>
  <si>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</si>
  <si>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</si>
  <si>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</si>
  <si>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</si>
  <si>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</si>
  <si>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</si>
  <si>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</si>
  <si>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</si>
  <si>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</si>
  <si>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</si>
  <si>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</si>
  <si>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</si>
  <si>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</si>
  <si>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</si>
  <si>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</si>
  <si>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</si>
  <si>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</si>
  <si>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</si>
  <si>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</si>
  <si>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</si>
  <si>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</si>
  <si>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</si>
  <si>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</si>
  <si>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</si>
  <si>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</si>
  <si>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</si>
  <si>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</si>
  <si>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</si>
  <si>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</si>
  <si>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</si>
  <si>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</si>
  <si>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</si>
  <si>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</si>
  <si>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</si>
  <si>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</si>
  <si>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</si>
  <si>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</si>
  <si>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</si>
  <si>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</si>
  <si>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</si>
  <si>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</si>
  <si>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</si>
  <si>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</si>
  <si>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</si>
  <si>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</si>
  <si>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</si>
  <si>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</si>
  <si>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</si>
  <si>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</si>
  <si>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</si>
  <si>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</si>
  <si>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</si>
  <si>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</si>
  <si>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</si>
  <si>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</si>
  <si>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</si>
  <si>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</si>
  <si>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</si>
  <si>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</si>
  <si>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</si>
  <si>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</si>
  <si>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</si>
  <si>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</si>
  <si>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</si>
  <si>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</si>
  <si>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</si>
  <si>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</si>
  <si>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</si>
  <si>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</si>
  <si>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</si>
  <si>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</si>
  <si>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</si>
  <si>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</si>
  <si>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</si>
  <si>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</si>
  <si>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</si>
  <si>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</si>
  <si>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</si>
  <si>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</si>
  <si>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</si>
  <si>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</si>
  <si>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</si>
  <si>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</si>
  <si>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</si>
  <si>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</si>
  <si>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</si>
  <si>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</si>
  <si>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</si>
  <si>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</si>
  <si>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</si>
  <si>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</si>
  <si>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</si>
  <si>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</si>
  <si>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</si>
  <si>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</si>
  <si>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</si>
  <si>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</si>
  <si>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</si>
  <si>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</si>
  <si>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</si>
  <si>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</si>
  <si>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</si>
  <si>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</si>
  <si>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</si>
  <si>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</si>
  <si>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</si>
  <si>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</si>
  <si>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</si>
  <si>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</si>
  <si>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</si>
  <si>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</si>
  <si>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</si>
  <si>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</si>
  <si>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</si>
  <si>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</si>
  <si>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</si>
  <si>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</si>
  <si>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</si>
  <si>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</si>
  <si>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</si>
  <si>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</si>
  <si>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</si>
  <si>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</si>
  <si>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</si>
  <si>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</si>
  <si>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</si>
  <si>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</si>
  <si>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</si>
  <si>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</si>
  <si>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</si>
  <si>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</si>
  <si>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</si>
  <si>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</si>
  <si>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</si>
  <si>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</si>
  <si>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</si>
  <si>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</si>
  <si>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</si>
  <si>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</si>
  <si>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</si>
  <si>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</si>
  <si>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</si>
  <si>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</si>
  <si>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</si>
  <si>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</si>
  <si>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</si>
  <si>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</si>
  <si>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</si>
  <si>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</si>
  <si>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</si>
  <si>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</si>
  <si>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</si>
  <si>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</si>
  <si>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</si>
  <si>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</si>
  <si>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</si>
  <si>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</si>
  <si>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</si>
  <si>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</si>
  <si>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</si>
  <si>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</si>
  <si>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</si>
  <si>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</si>
  <si>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</si>
  <si>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</si>
  <si>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</si>
  <si>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</si>
  <si>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</si>
  <si>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2.62</t>
  </si>
  <si>
    <t>▲ 4.13</t>
  </si>
  <si>
    <t>一般会計</t>
  </si>
  <si>
    <t>水道事業会計</t>
  </si>
  <si>
    <t>介護保険特別会計（保険事業勘定）</t>
  </si>
  <si>
    <t>国民健康保険特別会計</t>
  </si>
  <si>
    <t>下水道事業特別会計</t>
  </si>
  <si>
    <t>診療所特別会計</t>
  </si>
  <si>
    <t>介護保険特別会計（サービス事業勘定）</t>
  </si>
  <si>
    <t>後期高齢者医療特別会計</t>
  </si>
  <si>
    <t>その他会計（赤字）</t>
  </si>
  <si>
    <t>▲ 1.20</t>
  </si>
  <si>
    <t>その他会計（黒字）</t>
  </si>
  <si>
    <t>（百万円）</t>
    <phoneticPr fontId="5"/>
  </si>
  <si>
    <t>H28末</t>
    <phoneticPr fontId="5"/>
  </si>
  <si>
    <t>H29末</t>
    <phoneticPr fontId="5"/>
  </si>
  <si>
    <t>H30末</t>
    <phoneticPr fontId="5"/>
  </si>
  <si>
    <t>R01末</t>
    <phoneticPr fontId="5"/>
  </si>
  <si>
    <t>R02末</t>
    <phoneticPr fontId="5"/>
  </si>
  <si>
    <t>-</t>
    <phoneticPr fontId="2"/>
  </si>
  <si>
    <t>さくら福祉保健事務組合【一般会計】</t>
    <rPh sb="3" eb="11">
      <t>フクシホケンジムクミアイ</t>
    </rPh>
    <rPh sb="12" eb="16">
      <t>イッパンカイケイ</t>
    </rPh>
    <phoneticPr fontId="2"/>
  </si>
  <si>
    <t>さくら福祉保健事務組合【病院事業会計】</t>
    <rPh sb="3" eb="11">
      <t>フクシホケンジムクミアイ</t>
    </rPh>
    <rPh sb="12" eb="18">
      <t>ビョウインジギョウカイケイ</t>
    </rPh>
    <phoneticPr fontId="2"/>
  </si>
  <si>
    <t>新潟県中東福祉事務組合</t>
    <rPh sb="0" eb="5">
      <t>ニイガタケンチュウトウ</t>
    </rPh>
    <rPh sb="5" eb="11">
      <t>フクシジムクミアイ</t>
    </rPh>
    <phoneticPr fontId="2"/>
  </si>
  <si>
    <t>五泉地域衛生施設組合</t>
    <rPh sb="0" eb="10">
      <t>ゴセンチイキエイセイシセツクミアイ</t>
    </rPh>
    <phoneticPr fontId="2"/>
  </si>
  <si>
    <t>新潟県市町村総合事務組合【一般会計】</t>
    <rPh sb="0" eb="6">
      <t>ニイガタケンシチョウソン</t>
    </rPh>
    <rPh sb="6" eb="12">
      <t>ソウゴウジムクミアイ</t>
    </rPh>
    <rPh sb="13" eb="17">
      <t>イッパンカイケイ</t>
    </rPh>
    <phoneticPr fontId="2"/>
  </si>
  <si>
    <t>新潟県市町村総合事務組合【職員退職手当支給事業特別会計】</t>
    <rPh sb="0" eb="6">
      <t>ニイガタケンシチョウソン</t>
    </rPh>
    <rPh sb="6" eb="12">
      <t>ソウゴウジムクミアイ</t>
    </rPh>
    <rPh sb="13" eb="27">
      <t>ショクインタイショクテアテシキュウジギョウトクベツカイケイ</t>
    </rPh>
    <phoneticPr fontId="2"/>
  </si>
  <si>
    <t>新潟県市町村総合事務組合【消防団員等公務災害補償事業特別会計】</t>
    <rPh sb="0" eb="12">
      <t>ニイガタケンシチョウソンソウゴウジムクミアイ</t>
    </rPh>
    <rPh sb="13" eb="15">
      <t>ショウボウ</t>
    </rPh>
    <rPh sb="15" eb="18">
      <t>ダンイントウ</t>
    </rPh>
    <rPh sb="18" eb="22">
      <t>コウムサイガイ</t>
    </rPh>
    <rPh sb="22" eb="30">
      <t>ホショウジギョウトクベツカイケイ</t>
    </rPh>
    <phoneticPr fontId="2"/>
  </si>
  <si>
    <t>新潟県市町村総合事務組合【消防賞じゅつ金支給事業特別会計】</t>
    <rPh sb="0" eb="12">
      <t>ニイガタケンシチョウソンソウゴウジムクミアイ</t>
    </rPh>
    <rPh sb="13" eb="15">
      <t>ショウボウ</t>
    </rPh>
    <rPh sb="15" eb="16">
      <t>ショウ</t>
    </rPh>
    <rPh sb="19" eb="20">
      <t>キン</t>
    </rPh>
    <rPh sb="20" eb="24">
      <t>シキュウジギョウ</t>
    </rPh>
    <rPh sb="24" eb="28">
      <t>トクベツカイケイ</t>
    </rPh>
    <phoneticPr fontId="2"/>
  </si>
  <si>
    <t>新潟県市町村総合事務組合【非常勤職員公務災害補償等特別会計】</t>
    <rPh sb="13" eb="18">
      <t>ヒジョウキンショクイン</t>
    </rPh>
    <rPh sb="18" eb="22">
      <t>コウムサイガイ</t>
    </rPh>
    <rPh sb="22" eb="29">
      <t>ホショウトウトクベツカイケイ</t>
    </rPh>
    <phoneticPr fontId="2"/>
  </si>
  <si>
    <t>新潟県市町村総合事務組合【交通災害共済事業特別会計】</t>
    <rPh sb="13" eb="25">
      <t>コウツウサイガイキョウサイジギョウトクベツカイケイ</t>
    </rPh>
    <phoneticPr fontId="2"/>
  </si>
  <si>
    <t>新潟県後期高齢者医療広域連合【一般会計】</t>
    <rPh sb="0" eb="14">
      <t>ニイガタケンコウキコウレイシャイリョウコウイキレンゴウ</t>
    </rPh>
    <rPh sb="15" eb="19">
      <t>イッパンカイケイ</t>
    </rPh>
    <phoneticPr fontId="2"/>
  </si>
  <si>
    <t>新潟県後期高齢者医療広域連合【後期高齢者医療特別会計】</t>
    <rPh sb="15" eb="26">
      <t>コウキコウレイシャイリョウトクベツカイケイ</t>
    </rPh>
    <phoneticPr fontId="2"/>
  </si>
  <si>
    <t>上川農業振興公社</t>
    <rPh sb="0" eb="8">
      <t>カミカワノウギョウシンコウコウシャ</t>
    </rPh>
    <phoneticPr fontId="2"/>
  </si>
  <si>
    <t>阿賀の里</t>
    <rPh sb="0" eb="2">
      <t>アガ</t>
    </rPh>
    <rPh sb="3" eb="4">
      <t>サト</t>
    </rPh>
    <phoneticPr fontId="2"/>
  </si>
  <si>
    <t>上川温泉</t>
    <rPh sb="0" eb="2">
      <t>カミカワ</t>
    </rPh>
    <rPh sb="2" eb="4">
      <t>オンセン</t>
    </rPh>
    <phoneticPr fontId="2"/>
  </si>
  <si>
    <t>三川農業振興公社</t>
    <rPh sb="0" eb="2">
      <t>ミカワ</t>
    </rPh>
    <rPh sb="2" eb="4">
      <t>ノウギョウ</t>
    </rPh>
    <rPh sb="4" eb="6">
      <t>シンコウ</t>
    </rPh>
    <rPh sb="6" eb="8">
      <t>コウシャ</t>
    </rPh>
    <phoneticPr fontId="2"/>
  </si>
  <si>
    <t>○</t>
    <phoneticPr fontId="2"/>
  </si>
  <si>
    <t>過疎地域持続的発展事業基金</t>
    <rPh sb="0" eb="2">
      <t>カソ</t>
    </rPh>
    <rPh sb="2" eb="4">
      <t>チイキ</t>
    </rPh>
    <rPh sb="4" eb="7">
      <t>ジゾクテキ</t>
    </rPh>
    <rPh sb="7" eb="9">
      <t>ハッテン</t>
    </rPh>
    <rPh sb="9" eb="11">
      <t>ジギョウ</t>
    </rPh>
    <rPh sb="11" eb="13">
      <t>キキン</t>
    </rPh>
    <phoneticPr fontId="5"/>
  </si>
  <si>
    <t>合併振興基金</t>
    <rPh sb="0" eb="2">
      <t>ガッペイ</t>
    </rPh>
    <rPh sb="2" eb="4">
      <t>シンコウ</t>
    </rPh>
    <rPh sb="4" eb="6">
      <t>キキン</t>
    </rPh>
    <phoneticPr fontId="5"/>
  </si>
  <si>
    <t>町有施設建設準備基金</t>
    <rPh sb="0" eb="2">
      <t>チョウユウ</t>
    </rPh>
    <rPh sb="2" eb="4">
      <t>シセツ</t>
    </rPh>
    <rPh sb="4" eb="6">
      <t>ケンセツ</t>
    </rPh>
    <rPh sb="6" eb="8">
      <t>ジュンビ</t>
    </rPh>
    <rPh sb="8" eb="10">
      <t>キキン</t>
    </rPh>
    <phoneticPr fontId="5"/>
  </si>
  <si>
    <t>森林環境基金</t>
    <rPh sb="0" eb="2">
      <t>シンリン</t>
    </rPh>
    <rPh sb="2" eb="4">
      <t>カンキョウ</t>
    </rPh>
    <rPh sb="4" eb="6">
      <t>キキン</t>
    </rPh>
    <phoneticPr fontId="5"/>
  </si>
  <si>
    <t>地域福祉基金</t>
    <rPh sb="0" eb="2">
      <t>チイキ</t>
    </rPh>
    <rPh sb="2" eb="4">
      <t>フクシ</t>
    </rPh>
    <rPh sb="4" eb="6">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</si>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</sst>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6926789C-E7AC-4FDA-9020-FB70200C4A88}"/>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126525</c:v>
                </c:pt>
                <c:pt idx="4">
                  <c:v>122054</c:v>
                </c:pt>
              </c:numCache>
            </c:numRef>
          </c:val>
          <c:smooth val="0"/>
          <c:extLst>
            <c:ext xmlns:c16="http://schemas.microsoft.com/office/drawing/2014/chart" uri="{C3380CC4-5D6E-409C-BE32-E72D297353CC}">
              <c16:uniqueId val="{00000000-3859-4E1E-8B19-832240B889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157181</c:v>
                </c:pt>
                <c:pt idx="1">
                  <c:v>87430</c:v>
                </c:pt>
                <c:pt idx="2">
                  <c:v>143138</c:v>
                </c:pt>
                <c:pt idx="3">
                  <c:v>111221</c:v>
                </c:pt>
                <c:pt idx="4">
                  <c:v>126017</c:v>
                </c:pt>
              </c:numCache>
            </c:numRef>
          </c:val>
          <c:smooth val="0"/>
          <c:extLst>
            <c:ext xmlns:c16="http://schemas.microsoft.com/office/drawing/2014/chart" uri="{C3380CC4-5D6E-409C-BE32-E72D297353CC}">
              <c16:uniqueId val="{00000001-3859-4E1E-8B19-832240B889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5.12</c:v>
                </c:pt>
                <c:pt idx="1">
                  <c:v>5.32</c:v>
                </c:pt>
                <c:pt idx="2">
                  <c:v>7.07</c:v>
                </c:pt>
                <c:pt idx="3">
                  <c:v>5.03</c:v>
                </c:pt>
                <c:pt idx="4">
                  <c:v>10.24</c:v>
                </c:pt>
              </c:numCache>
            </c:numRef>
          </c:val>
          <c:extLst>
            <c:ext xmlns:c16="http://schemas.microsoft.com/office/drawing/2014/chart" uri="{C3380CC4-5D6E-409C-BE32-E72D297353CC}">
              <c16:uniqueId val="{00000000-804B-45AA-8A67-6D2B4F0B64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19.96</c:v>
                </c:pt>
                <c:pt idx="1">
                  <c:v>24.44</c:v>
                </c:pt>
                <c:pt idx="2">
                  <c:v>28.76</c:v>
                </c:pt>
                <c:pt idx="3">
                  <c:v>26.46</c:v>
                </c:pt>
                <c:pt idx="4">
                  <c:v>29.14</c:v>
                </c:pt>
              </c:numCache>
            </c:numRef>
          </c:val>
          <c:extLst>
            <c:ext xmlns:c16="http://schemas.microsoft.com/office/drawing/2014/chart" uri="{C3380CC4-5D6E-409C-BE32-E72D297353CC}">
              <c16:uniqueId val="{00000001-804B-45AA-8A67-6D2B4F0B64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-2.62</c:v>
                </c:pt>
                <c:pt idx="1">
                  <c:v>3.95</c:v>
                </c:pt>
                <c:pt idx="2">
                  <c:v>5.29</c:v>
                </c:pt>
                <c:pt idx="3">
                  <c:v>-4.13</c:v>
                </c:pt>
                <c:pt idx="4">
                  <c:v>8.58</c:v>
                </c:pt>
              </c:numCache>
            </c:numRef>
          </c:val>
          <c:smooth val="0"/>
          <c:extLst>
            <c:ext xmlns:c16="http://schemas.microsoft.com/office/drawing/2014/chart" uri="{C3380CC4-5D6E-409C-BE32-E72D297353CC}">
              <c16:uniqueId val="{00000002-804B-45AA-8A67-6D2B4F0B64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4C2-47C4-B7BA-1FDAD3CF0F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1.2</c:v>
                </c:pt>
                <c:pt idx="5">
                  <c:v>#N/A</c:v>
                </c:pt>
                <c:pt idx="6">
                  <c:v>0</c:v>
                </c:pt>
                <c:pt idx="7">
                  <c:v>0</c:v>
                </c:pt>
                <c:pt idx="8">
                  <c:v>0</c:v>
                </c:pt>
                <c:pt idx="9">
                  <c:v>0</c:v>
                </c:pt>
              </c:numCache>
            </c:numRef>
          </c:val>
          <c:extLst>
            <c:ext xmlns:c16="http://schemas.microsoft.com/office/drawing/2014/chart" uri="{C3380CC4-5D6E-409C-BE32-E72D297353CC}">
              <c16:uniqueId val="{00000001-B4C2-47C4-B7BA-1FDAD3CF0F5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4C2-47C4-B7BA-1FDAD3CF0F51}"/>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B4C2-47C4-B7BA-1FDAD3CF0F51}"/>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4-B4C2-47C4-B7BA-1FDAD3CF0F5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0.05</c:v>
                </c:pt>
                <c:pt idx="8">
                  <c:v>#N/A</c:v>
                </c:pt>
                <c:pt idx="9">
                  <c:v>0.16</c:v>
                </c:pt>
              </c:numCache>
            </c:numRef>
          </c:val>
          <c:extLst>
            <c:ext xmlns:c16="http://schemas.microsoft.com/office/drawing/2014/chart" uri="{C3380CC4-5D6E-409C-BE32-E72D297353CC}">
              <c16:uniqueId val="{00000005-B4C2-47C4-B7BA-1FDAD3CF0F5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1.24</c:v>
                </c:pt>
                <c:pt idx="2">
                  <c:v>#N/A</c:v>
                </c:pt>
                <c:pt idx="3">
                  <c:v>0.46</c:v>
                </c:pt>
                <c:pt idx="4">
                  <c:v>#N/A</c:v>
                </c:pt>
                <c:pt idx="5">
                  <c:v>0.37</c:v>
                </c:pt>
                <c:pt idx="6">
                  <c:v>#N/A</c:v>
                </c:pt>
                <c:pt idx="7">
                  <c:v>0.36</c:v>
                </c:pt>
                <c:pt idx="8">
                  <c:v>#N/A</c:v>
                </c:pt>
                <c:pt idx="9">
                  <c:v>0.19</c:v>
                </c:pt>
              </c:numCache>
            </c:numRef>
          </c:val>
          <c:extLst>
            <c:ext xmlns:c16="http://schemas.microsoft.com/office/drawing/2014/chart" uri="{C3380CC4-5D6E-409C-BE32-E72D297353CC}">
              <c16:uniqueId val="{00000006-B4C2-47C4-B7BA-1FDAD3CF0F51}"/>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0.46</c:v>
                </c:pt>
                <c:pt idx="2">
                  <c:v>#N/A</c:v>
                </c:pt>
                <c:pt idx="3">
                  <c:v>0.22</c:v>
                </c:pt>
                <c:pt idx="4">
                  <c:v>#N/A</c:v>
                </c:pt>
                <c:pt idx="5">
                  <c:v>0.04</c:v>
                </c:pt>
                <c:pt idx="6">
                  <c:v>#N/A</c:v>
                </c:pt>
                <c:pt idx="7">
                  <c:v>0.13</c:v>
                </c:pt>
                <c:pt idx="8">
                  <c:v>#N/A</c:v>
                </c:pt>
                <c:pt idx="9">
                  <c:v>0.35</c:v>
                </c:pt>
              </c:numCache>
            </c:numRef>
          </c:val>
          <c:extLst>
            <c:ext xmlns:c16="http://schemas.microsoft.com/office/drawing/2014/chart" uri="{C3380CC4-5D6E-409C-BE32-E72D297353CC}">
              <c16:uniqueId val="{00000007-B4C2-47C4-B7BA-1FDAD3CF0F5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c:v>
                </c:pt>
                <c:pt idx="2">
                  <c:v>#N/A</c:v>
                </c:pt>
                <c:pt idx="3">
                  <c:v>2</c:v>
                </c:pt>
                <c:pt idx="4">
                  <c:v>#N/A</c:v>
                </c:pt>
                <c:pt idx="5">
                  <c:v>1.96</c:v>
                </c:pt>
                <c:pt idx="6">
                  <c:v>#N/A</c:v>
                </c:pt>
                <c:pt idx="7">
                  <c:v>3.3</c:v>
                </c:pt>
                <c:pt idx="8">
                  <c:v>#N/A</c:v>
                </c:pt>
                <c:pt idx="9">
                  <c:v>2.71</c:v>
                </c:pt>
              </c:numCache>
            </c:numRef>
          </c:val>
          <c:extLst>
            <c:ext xmlns:c16="http://schemas.microsoft.com/office/drawing/2014/chart" uri="{C3380CC4-5D6E-409C-BE32-E72D297353CC}">
              <c16:uniqueId val="{00000008-B4C2-47C4-B7BA-1FDAD3CF0F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5.0999999999999996</c:v>
                </c:pt>
                <c:pt idx="2">
                  <c:v>#N/A</c:v>
                </c:pt>
                <c:pt idx="3">
                  <c:v>5.3</c:v>
                </c:pt>
                <c:pt idx="4">
                  <c:v>#N/A</c:v>
                </c:pt>
                <c:pt idx="5">
                  <c:v>7.05</c:v>
                </c:pt>
                <c:pt idx="6">
                  <c:v>#N/A</c:v>
                </c:pt>
                <c:pt idx="7">
                  <c:v>5.01</c:v>
                </c:pt>
                <c:pt idx="8">
                  <c:v>#N/A</c:v>
                </c:pt>
                <c:pt idx="9">
                  <c:v>10.23</c:v>
                </c:pt>
              </c:numCache>
            </c:numRef>
          </c:val>
          <c:extLst>
            <c:ext xmlns:c16="http://schemas.microsoft.com/office/drawing/2014/chart" uri="{C3380CC4-5D6E-409C-BE32-E72D297353CC}">
              <c16:uniqueId val="{00000009-B4C2-47C4-B7BA-1FDAD3CF0F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2255</c:v>
                </c:pt>
                <c:pt idx="5">
                  <c:v>2226</c:v>
                </c:pt>
                <c:pt idx="8">
                  <c:v>2126</c:v>
                </c:pt>
                <c:pt idx="11">
                  <c:v>2092</c:v>
                </c:pt>
                <c:pt idx="14">
                  <c:v>1993</c:v>
                </c:pt>
              </c:numCache>
            </c:numRef>
          </c:val>
          <c:extLst>
            <c:ext xmlns:c16="http://schemas.microsoft.com/office/drawing/2014/chart" uri="{C3380CC4-5D6E-409C-BE32-E72D297353CC}">
              <c16:uniqueId val="{00000000-2F03-4F81-BEF4-1B5DDB3446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2</c:v>
                </c:pt>
                <c:pt idx="9">
                  <c:v>2</c:v>
                </c:pt>
                <c:pt idx="12">
                  <c:v>1</c:v>
                </c:pt>
              </c:numCache>
            </c:numRef>
          </c:val>
          <c:extLst>
            <c:ext xmlns:c16="http://schemas.microsoft.com/office/drawing/2014/chart" uri="{C3380CC4-5D6E-409C-BE32-E72D297353CC}">
              <c16:uniqueId val="{00000001-2F03-4F81-BEF4-1B5DDB3446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2F03-4F81-BEF4-1B5DDB3446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3-2F03-4F81-BEF4-1B5DDB3446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704</c:v>
                </c:pt>
                <c:pt idx="3">
                  <c:v>838</c:v>
                </c:pt>
                <c:pt idx="6">
                  <c:v>847</c:v>
                </c:pt>
                <c:pt idx="9">
                  <c:v>875</c:v>
                </c:pt>
                <c:pt idx="12">
                  <c:v>852</c:v>
                </c:pt>
              </c:numCache>
            </c:numRef>
          </c:val>
          <c:extLst>
            <c:ext xmlns:c16="http://schemas.microsoft.com/office/drawing/2014/chart" uri="{C3380CC4-5D6E-409C-BE32-E72D297353CC}">
              <c16:uniqueId val="{00000004-2F03-4F81-BEF4-1B5DDB3446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03-4F81-BEF4-1B5DDB3446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03-4F81-BEF4-1B5DDB3446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2276</c:v>
                </c:pt>
                <c:pt idx="3">
                  <c:v>1978</c:v>
                </c:pt>
                <c:pt idx="6">
                  <c:v>2046</c:v>
                </c:pt>
                <c:pt idx="9">
                  <c:v>1984</c:v>
                </c:pt>
                <c:pt idx="12">
                  <c:v>1896</c:v>
                </c:pt>
              </c:numCache>
            </c:numRef>
          </c:val>
          <c:extLst>
            <c:ext xmlns:c16="http://schemas.microsoft.com/office/drawing/2014/chart" uri="{C3380CC4-5D6E-409C-BE32-E72D297353CC}">
              <c16:uniqueId val="{00000007-2F03-4F81-BEF4-1B5DDB3446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728</c:v>
                </c:pt>
                <c:pt idx="2">
                  <c:v>#N/A</c:v>
                </c:pt>
                <c:pt idx="3">
                  <c:v>#N/A</c:v>
                </c:pt>
                <c:pt idx="4">
                  <c:v>591</c:v>
                </c:pt>
                <c:pt idx="5">
                  <c:v>#N/A</c:v>
                </c:pt>
                <c:pt idx="6">
                  <c:v>#N/A</c:v>
                </c:pt>
                <c:pt idx="7">
                  <c:v>770</c:v>
                </c:pt>
                <c:pt idx="8">
                  <c:v>#N/A</c:v>
                </c:pt>
                <c:pt idx="9">
                  <c:v>#N/A</c:v>
                </c:pt>
                <c:pt idx="10">
                  <c:v>769</c:v>
                </c:pt>
                <c:pt idx="11">
                  <c:v>#N/A</c:v>
                </c:pt>
                <c:pt idx="12">
                  <c:v>#N/A</c:v>
                </c:pt>
                <c:pt idx="13">
                  <c:v>756</c:v>
                </c:pt>
                <c:pt idx="14">
                  <c:v>#N/A</c:v>
                </c:pt>
              </c:numCache>
            </c:numRef>
          </c:val>
          <c:smooth val="0"/>
          <c:extLst>
            <c:ext xmlns:c16="http://schemas.microsoft.com/office/drawing/2014/chart" uri="{C3380CC4-5D6E-409C-BE32-E72D297353CC}">
              <c16:uniqueId val="{00000008-2F03-4F81-BEF4-1B5DDB3446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15935</c:v>
                </c:pt>
                <c:pt idx="5">
                  <c:v>17153</c:v>
                </c:pt>
                <c:pt idx="8">
                  <c:v>15653</c:v>
                </c:pt>
                <c:pt idx="11">
                  <c:v>14469</c:v>
                </c:pt>
                <c:pt idx="14">
                  <c:v>13496</c:v>
                </c:pt>
              </c:numCache>
            </c:numRef>
          </c:val>
          <c:extLst>
            <c:ext xmlns:c16="http://schemas.microsoft.com/office/drawing/2014/chart" uri="{C3380CC4-5D6E-409C-BE32-E72D297353CC}">
              <c16:uniqueId val="{00000000-DD35-46CD-8161-A30C8BECDD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306</c:v>
                </c:pt>
                <c:pt idx="5">
                  <c:v>299</c:v>
                </c:pt>
                <c:pt idx="8">
                  <c:v>279</c:v>
                </c:pt>
                <c:pt idx="11">
                  <c:v>255</c:v>
                </c:pt>
                <c:pt idx="14">
                  <c:v>234</c:v>
                </c:pt>
              </c:numCache>
            </c:numRef>
          </c:val>
          <c:extLst>
            <c:ext xmlns:c16="http://schemas.microsoft.com/office/drawing/2014/chart" uri="{C3380CC4-5D6E-409C-BE32-E72D297353CC}">
              <c16:uniqueId val="{00000001-DD35-46CD-8161-A30C8BECDD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2687</c:v>
                </c:pt>
                <c:pt idx="5">
                  <c:v>3074</c:v>
                </c:pt>
                <c:pt idx="8">
                  <c:v>3561</c:v>
                </c:pt>
                <c:pt idx="11">
                  <c:v>3462</c:v>
                </c:pt>
                <c:pt idx="14">
                  <c:v>4022</c:v>
                </c:pt>
              </c:numCache>
            </c:numRef>
          </c:val>
          <c:extLst>
            <c:ext xmlns:c16="http://schemas.microsoft.com/office/drawing/2014/chart" uri="{C3380CC4-5D6E-409C-BE32-E72D297353CC}">
              <c16:uniqueId val="{00000002-DD35-46CD-8161-A30C8BECDD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35-46CD-8161-A30C8BECDD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35-46CD-8161-A30C8BECDD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15</c:v>
                </c:pt>
                <c:pt idx="3">
                  <c:v>120</c:v>
                </c:pt>
                <c:pt idx="6">
                  <c:v>108</c:v>
                </c:pt>
                <c:pt idx="9">
                  <c:v>106</c:v>
                </c:pt>
                <c:pt idx="12">
                  <c:v>106</c:v>
                </c:pt>
              </c:numCache>
            </c:numRef>
          </c:val>
          <c:extLst>
            <c:ext xmlns:c16="http://schemas.microsoft.com/office/drawing/2014/chart" uri="{C3380CC4-5D6E-409C-BE32-E72D297353CC}">
              <c16:uniqueId val="{00000005-DD35-46CD-8161-A30C8BECDD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2767</c:v>
                </c:pt>
                <c:pt idx="3">
                  <c:v>2733</c:v>
                </c:pt>
                <c:pt idx="6">
                  <c:v>2701</c:v>
                </c:pt>
                <c:pt idx="9">
                  <c:v>2483</c:v>
                </c:pt>
                <c:pt idx="12">
                  <c:v>2460</c:v>
                </c:pt>
              </c:numCache>
            </c:numRef>
          </c:val>
          <c:extLst>
            <c:ext xmlns:c16="http://schemas.microsoft.com/office/drawing/2014/chart" uri="{C3380CC4-5D6E-409C-BE32-E72D297353CC}">
              <c16:uniqueId val="{00000006-DD35-46CD-8161-A30C8BECDD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c:v>
                </c:pt>
                <c:pt idx="3">
                  <c:v>12</c:v>
                </c:pt>
                <c:pt idx="6">
                  <c:v>6</c:v>
                </c:pt>
                <c:pt idx="9">
                  <c:v>6</c:v>
                </c:pt>
                <c:pt idx="12">
                  <c:v>36</c:v>
                </c:pt>
              </c:numCache>
            </c:numRef>
          </c:val>
          <c:extLst>
            <c:ext xmlns:c16="http://schemas.microsoft.com/office/drawing/2014/chart" uri="{C3380CC4-5D6E-409C-BE32-E72D297353CC}">
              <c16:uniqueId val="{00000007-DD35-46CD-8161-A30C8BECDD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8412</c:v>
                </c:pt>
                <c:pt idx="3">
                  <c:v>7847</c:v>
                </c:pt>
                <c:pt idx="6">
                  <c:v>7333</c:v>
                </c:pt>
                <c:pt idx="9">
                  <c:v>7033</c:v>
                </c:pt>
                <c:pt idx="12">
                  <c:v>6494</c:v>
                </c:pt>
              </c:numCache>
            </c:numRef>
          </c:val>
          <c:extLst>
            <c:ext xmlns:c16="http://schemas.microsoft.com/office/drawing/2014/chart" uri="{C3380CC4-5D6E-409C-BE32-E72D297353CC}">
              <c16:uniqueId val="{00000008-DD35-46CD-8161-A30C8BECDD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1</c:v>
                </c:pt>
                <c:pt idx="6">
                  <c:v>0</c:v>
                </c:pt>
                <c:pt idx="9">
                  <c:v>0</c:v>
                </c:pt>
                <c:pt idx="12">
                  <c:v>0</c:v>
                </c:pt>
              </c:numCache>
            </c:numRef>
          </c:val>
          <c:extLst>
            <c:ext xmlns:c16="http://schemas.microsoft.com/office/drawing/2014/chart" uri="{C3380CC4-5D6E-409C-BE32-E72D297353CC}">
              <c16:uniqueId val="{00000009-DD35-46CD-8161-A30C8BECDD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17097</c:v>
                </c:pt>
                <c:pt idx="3">
                  <c:v>15904</c:v>
                </c:pt>
                <c:pt idx="6">
                  <c:v>15437</c:v>
                </c:pt>
                <c:pt idx="9">
                  <c:v>14396</c:v>
                </c:pt>
                <c:pt idx="12">
                  <c:v>13684</c:v>
                </c:pt>
              </c:numCache>
            </c:numRef>
          </c:val>
          <c:extLst>
            <c:ext xmlns:c16="http://schemas.microsoft.com/office/drawing/2014/chart" uri="{C3380CC4-5D6E-409C-BE32-E72D297353CC}">
              <c16:uniqueId val="{0000000A-DD35-46CD-8161-A30C8BECDD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9379</c:v>
                </c:pt>
                <c:pt idx="2">
                  <c:v>#N/A</c:v>
                </c:pt>
                <c:pt idx="3">
                  <c:v>#N/A</c:v>
                </c:pt>
                <c:pt idx="4">
                  <c:v>6091</c:v>
                </c:pt>
                <c:pt idx="5">
                  <c:v>#N/A</c:v>
                </c:pt>
                <c:pt idx="6">
                  <c:v>#N/A</c:v>
                </c:pt>
                <c:pt idx="7">
                  <c:v>6093</c:v>
                </c:pt>
                <c:pt idx="8">
                  <c:v>#N/A</c:v>
                </c:pt>
                <c:pt idx="9">
                  <c:v>#N/A</c:v>
                </c:pt>
                <c:pt idx="10">
                  <c:v>5839</c:v>
                </c:pt>
                <c:pt idx="11">
                  <c:v>#N/A</c:v>
                </c:pt>
                <c:pt idx="12">
                  <c:v>#N/A</c:v>
                </c:pt>
                <c:pt idx="13">
                  <c:v>5028</c:v>
                </c:pt>
                <c:pt idx="14">
                  <c:v>#N/A</c:v>
                </c:pt>
              </c:numCache>
            </c:numRef>
          </c:val>
          <c:smooth val="0"/>
          <c:extLst>
            <c:ext xmlns:c16="http://schemas.microsoft.com/office/drawing/2014/chart" uri="{C3380CC4-5D6E-409C-BE32-E72D297353CC}">
              <c16:uniqueId val="{0000000B-DD35-46CD-8161-A30C8BECDD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2266</c:v>
                </c:pt>
                <c:pt idx="1">
                  <c:v>2097</c:v>
                </c:pt>
                <c:pt idx="2">
                  <c:v>2361</c:v>
                </c:pt>
              </c:numCache>
            </c:numRef>
          </c:val>
          <c:extLst>
            <c:ext xmlns:c16="http://schemas.microsoft.com/office/drawing/2014/chart" uri="{C3380CC4-5D6E-409C-BE32-E72D297353CC}">
              <c16:uniqueId val="{00000000-A98D-4DCE-ACC4-E1EA4E53F3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558</c:v>
                </c:pt>
                <c:pt idx="1">
                  <c:v>559</c:v>
                </c:pt>
                <c:pt idx="2">
                  <c:v>631</c:v>
                </c:pt>
              </c:numCache>
            </c:numRef>
          </c:val>
          <c:extLst>
            <c:ext xmlns:c16="http://schemas.microsoft.com/office/drawing/2014/chart" uri="{C3380CC4-5D6E-409C-BE32-E72D297353CC}">
              <c16:uniqueId val="{00000001-A98D-4DCE-ACC4-E1EA4E53F3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3297</c:v>
                </c:pt>
                <c:pt idx="1">
                  <c:v>3241</c:v>
                </c:pt>
                <c:pt idx="2">
                  <c:v>3451</c:v>
                </c:pt>
              </c:numCache>
            </c:numRef>
          </c:val>
          <c:extLst>
            <c:ext xmlns:c16="http://schemas.microsoft.com/office/drawing/2014/chart" uri="{C3380CC4-5D6E-409C-BE32-E72D297353CC}">
              <c16:uniqueId val="{00000002-A98D-4DCE-ACC4-E1EA4E53F3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6E2E076-F801-408E-B61A-9333A870189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FDCFCD6-C0E9-4C68-A829-DFBF7558034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元利償還金は、合併特例債の償還ピークが終了したこと等により減少傾向にあるものの、公営企業債の元利償還金に対する繰入金は、平成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年以降増加傾向にある。</a:t>
          </a:r>
        </a:p>
        <a:p>
          <a:r>
            <a:rPr kumimoji="1" lang="ja-JP" altLang="en-US" sz="1400">
              <a:latin typeface="ＭＳ ゴシック" pitchFamily="49" charset="-128"/>
              <a:ea typeface="ＭＳ ゴシック" pitchFamily="49" charset="-128"/>
            </a:rPr>
            <a:t>　今後も町債の新規発行の抑制、特に普通交付税措置のない地方債は発行しないこと等、徹底した地方債管理を図る。また上下水道事業における基本料金の統一による収入確保及び歳出削減等により、実質公債費比率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構成する「地方債の現在高」「公営企業債等繰入見込額」について大規模事業の償還終了等に伴い減額し、充当可能基金は増額傾向にあるものの、基準財政需要額算入見込額が減額したことにより分子は増額となった。</a:t>
          </a:r>
        </a:p>
        <a:p>
          <a:r>
            <a:rPr kumimoji="1" lang="ja-JP" altLang="en-US" sz="1400">
              <a:latin typeface="ＭＳ ゴシック" pitchFamily="49" charset="-128"/>
              <a:ea typeface="ＭＳ ゴシック" pitchFamily="49" charset="-128"/>
            </a:rPr>
            <a:t>　人口減少による普通交付税の縮減も数値に大きく影響するため、計画的な繰上償還や新規起債発行の抑制とともに、充当可能基金の積み増しを図るなど、将来負担が軽減されるよう努める。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新潟県阿賀町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・合併後、財政調整基金への積み立てを行ってきたことにより平成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年度以降は適正水準以上の残高を確保しており、令和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億円の積立が増額した。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合併振興基金、過疎地域自立促進基金の計画的な充当や財政調整基金及び減債基金、町有施設建設準備基金への積立等基金の適正管理を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行い、今後の財源不足への備えや基金の使途の明確化を図る。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合併振興基金：地域における住民の連帯の強化及び均衡ある地域振興に資するために必要な経費に充てることを目的とする。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過疎地域持続的発展事業基金：町民が将来にわたり安全に安心して暮らすことのできる地域社会の実現を図るために必要な事業の経費に充てる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町有施設建設準備基金：総合会館及びその他町有施設建設の資金に充てることを目的とする。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地域福祉基金：高齢化社会に対応した保健福祉活動の推進をはかるために必要な経費に充てることを目的とする。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災害救助基金：災害見舞金等に要する経費に充てることを目的とする。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過疎地域持続的発展事業基金：過疎対策事業借入額約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億円の他、合計約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億円基金へ積み増しした。また生活交通確保対策事業、高齢者</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福祉事業等の財源とするため、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合併振興基金：公共施設の維持修繕費や児童福祉費等に要する経費のため、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その他特定目的基金全体：基金条例に基づき該当事業への適正な充当を行う。また、公共施設等総合管理計画に基づき実施する公共施設等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の長寿命化対策など多額の負担が見込まれる財政支出に備えるため、計画的な基金の積み増しに努める。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普通交付税の合併算定替終了や人口減少に伴う税収の減により歳入減は加速すると思われる。一方、歳出は老朽化したインフラ施設管理等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縮小が困難な経費が多いため財源不足が見込まれる。適正水準とされている標準財政規模の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億円程度）の基金残高を下回らない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よう適正な基金管理に努める。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億円（利息含む）積立を行った。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町単独でのごみ処理業務を廃止し近隣市町と施設の広域化が計画されており、その建設費負担金の財源として地方債を充当する予定のため、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地方債償還の財源として計画的な執行に努める。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10,090
10,046
952.89
13,885,677
12,974,579
829,939
8,102,513
13,683,999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人口の減少と高齢化に加え、町内に基盤となる産業が乏しいことから、税収等の大きな伸びは期待できず、財政力指数は０．２０と全国平均を大きく下回り、ほぼ横ばいのまま推移している。　　　　　　　　　　　　　　　　　　　　　　　　　　　　　</a:t>
          </a:r>
        </a:p>
        <a:p>
          <a:r>
            <a:rPr kumimoji="1" lang="ja-JP" altLang="en-US" sz="1300">
              <a:latin typeface="ＭＳ Ｐゴシック" panose="020B0600070205080204" pitchFamily="50" charset="-128"/>
              <a:ea typeface="ＭＳ Ｐゴシック" panose="020B0600070205080204" pitchFamily="50" charset="-128"/>
            </a:rPr>
            <a:t>　経常経費の削減や遊休施設の活用による建設事業費の抑制、類似する事業や公共施設の統廃合等歳出の削減に取り組むとともに、新たな価値の創造による雇用創出や地域経済循環率の向上等による自主財源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９０％程度で推移しており、全国平均を上回ったほか、類似団体内順位で見ても高い数値である。分母のほとんどを占める普通交付税の減額、人口減による税収減が進むなか、広大な面積を管理する経常経費はすぐには削減されないため、比率は９０％台で推移すると予想される。引き続き行財政改革による経費削減を進めるほか、町債の新規発行の抑制等、適切な地方債管理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37556</xdr:rowOff>
    </xdr:from>
    <xdr:to>
      <xdr:col>23</xdr:col>
      <xdr:colOff>133350</xdr:colOff>
      <xdr:row>62</xdr:row>
      <xdr:rowOff>82369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67456"/>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82369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2609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78922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2609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65133</xdr:rowOff>
    </xdr:from>
    <xdr:to>
      <xdr:col>15</xdr:col>
      <xdr:colOff>133350</xdr:colOff>
      <xdr:row>61</xdr:row>
      <xdr:rowOff>166733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5460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78922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9848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65133</xdr:rowOff>
    </xdr:from>
    <xdr:to>
      <xdr:col>11</xdr:col>
      <xdr:colOff>82550</xdr:colOff>
      <xdr:row>61</xdr:row>
      <xdr:rowOff>166733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5460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37556</xdr:rowOff>
    </xdr:from>
    <xdr:to>
      <xdr:col>7</xdr:col>
      <xdr:colOff>31750</xdr:colOff>
      <xdr:row>61</xdr:row>
      <xdr:rowOff>139156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149333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158206</xdr:rowOff>
    </xdr:from>
    <xdr:to>
      <xdr:col>23</xdr:col>
      <xdr:colOff>184150</xdr:colOff>
      <xdr:row>62</xdr:row>
      <xdr:rowOff>88356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130283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8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31569</xdr:rowOff>
    </xdr:from>
    <xdr:to>
      <xdr:col>19</xdr:col>
      <xdr:colOff>184150</xdr:colOff>
      <xdr:row>62</xdr:row>
      <xdr:rowOff>133169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117946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4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28122</xdr:rowOff>
    </xdr:from>
    <xdr:to>
      <xdr:col>11</xdr:col>
      <xdr:colOff>82550</xdr:colOff>
      <xdr:row>62</xdr:row>
      <xdr:rowOff>129722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114499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平成１７年４月の町村合併により、旧町村の職員・施設等を引き継いだことによって人件費及び施設の維持修繕に要する経費が多額となっており、平均を大きく上回っている。 </a:t>
          </a:r>
        </a:p>
        <a:p>
          <a:r>
            <a:rPr kumimoji="1" lang="ja-JP" altLang="en-US" sz="1300">
              <a:latin typeface="ＭＳ Ｐゴシック" panose="020B0600070205080204" pitchFamily="50" charset="-128"/>
              <a:ea typeface="ＭＳ Ｐゴシック" panose="020B0600070205080204" pitchFamily="50" charset="-128"/>
            </a:rPr>
            <a:t>　阿賀町集中改革プランにより、定員管理の目標値はほぼ達成され、人件費の抑制は図られたが、広大な面積等地理的条件や急激な人口減少が人口１人当たりの人件費・物件費等決算額の増加を招いている。 引き続き職員数の定員適正管理を行い、事業計画においてはイニシャルコスト及びランニングコストを抑制し、歳出の削減に努める。 </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74299</xdr:rowOff>
    </xdr:from>
    <xdr:to>
      <xdr:col>23</xdr:col>
      <xdr:colOff>133350</xdr:colOff>
      <xdr:row>83</xdr:row>
      <xdr:rowOff>92118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04649"/>
          <a:ext cx="8382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134765</xdr:rowOff>
    </xdr:from>
    <xdr:to>
      <xdr:col>19</xdr:col>
      <xdr:colOff>133350</xdr:colOff>
      <xdr:row>83</xdr:row>
      <xdr:rowOff>74299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93665"/>
          <a:ext cx="889000" cy="1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134765</xdr:rowOff>
    </xdr:from>
    <xdr:to>
      <xdr:col>15</xdr:col>
      <xdr:colOff>82550</xdr:colOff>
      <xdr:row>82</xdr:row>
      <xdr:rowOff>155995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93665"/>
          <a:ext cx="889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20470</xdr:rowOff>
    </xdr:from>
    <xdr:to>
      <xdr:col>15</xdr:col>
      <xdr:colOff>133350</xdr:colOff>
      <xdr:row>81</xdr:row>
      <xdr:rowOff>122070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132247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155995</xdr:rowOff>
    </xdr:from>
    <xdr:to>
      <xdr:col>11</xdr:col>
      <xdr:colOff>31750</xdr:colOff>
      <xdr:row>83</xdr:row>
      <xdr:rowOff>15749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14895"/>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5071</xdr:rowOff>
    </xdr:from>
    <xdr:to>
      <xdr:col>11</xdr:col>
      <xdr:colOff>82550</xdr:colOff>
      <xdr:row>81</xdr:row>
      <xdr:rowOff>106671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9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6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5392</xdr:rowOff>
    </xdr:from>
    <xdr:to>
      <xdr:col>7</xdr:col>
      <xdr:colOff>31750</xdr:colOff>
      <xdr:row>81</xdr:row>
      <xdr:rowOff>106992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9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117169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41318</xdr:rowOff>
    </xdr:from>
    <xdr:to>
      <xdr:col>23</xdr:col>
      <xdr:colOff>184150</xdr:colOff>
      <xdr:row>83</xdr:row>
      <xdr:rowOff>142918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13395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23499</xdr:rowOff>
    </xdr:from>
    <xdr:to>
      <xdr:col>19</xdr:col>
      <xdr:colOff>184150</xdr:colOff>
      <xdr:row>83</xdr:row>
      <xdr:rowOff>125099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109876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40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83965</xdr:rowOff>
    </xdr:from>
    <xdr:to>
      <xdr:col>15</xdr:col>
      <xdr:colOff>133350</xdr:colOff>
      <xdr:row>83</xdr:row>
      <xdr:rowOff>14115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170342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2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105195</xdr:rowOff>
    </xdr:from>
    <xdr:to>
      <xdr:col>11</xdr:col>
      <xdr:colOff>82550</xdr:colOff>
      <xdr:row>83</xdr:row>
      <xdr:rowOff>35345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6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20122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136399</xdr:rowOff>
    </xdr:from>
    <xdr:to>
      <xdr:col>7</xdr:col>
      <xdr:colOff>31750</xdr:colOff>
      <xdr:row>83</xdr:row>
      <xdr:rowOff>66549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51326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8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が弱く、従前より人件費を抑制してきた経緯から、全国平均や類似団体平均と比較すると低い水準にあり、昨年度と比べて同水準となった。今後も引き続き平均給与水準を考慮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64407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9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64407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2487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155423</xdr:rowOff>
    </xdr:from>
    <xdr:to>
      <xdr:col>72</xdr:col>
      <xdr:colOff>203200</xdr:colOff>
      <xdr:row>83</xdr:row>
      <xdr:rowOff>18445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143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155423</xdr:rowOff>
    </xdr:from>
    <xdr:to>
      <xdr:col>68</xdr:col>
      <xdr:colOff>152400</xdr:colOff>
      <xdr:row>83</xdr:row>
      <xdr:rowOff>18445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143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139095</xdr:rowOff>
    </xdr:from>
    <xdr:to>
      <xdr:col>73</xdr:col>
      <xdr:colOff>44450</xdr:colOff>
      <xdr:row>83</xdr:row>
      <xdr:rowOff>69245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79422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104623</xdr:rowOff>
    </xdr:from>
    <xdr:to>
      <xdr:col>68</xdr:col>
      <xdr:colOff>203200</xdr:colOff>
      <xdr:row>83</xdr:row>
      <xdr:rowOff>34773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44950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139095</xdr:rowOff>
    </xdr:from>
    <xdr:to>
      <xdr:col>64</xdr:col>
      <xdr:colOff>152400</xdr:colOff>
      <xdr:row>83</xdr:row>
      <xdr:rowOff>69245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79422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り職員数の削減を実施しており、その計画目標もほぼ達成した。しかし、それ以上に人口減少が急速にすすんでいることから、人口１，０００人当たりの職員数は前年度より０．７２ポイント悪化し、全国平均や類似団体平均を大きく上回る水準にある。</a:t>
          </a:r>
        </a:p>
        <a:p>
          <a:r>
            <a:rPr kumimoji="1" lang="ja-JP" altLang="en-US" sz="1300">
              <a:latin typeface="ＭＳ Ｐゴシック" panose="020B0600070205080204" pitchFamily="50" charset="-128"/>
              <a:ea typeface="ＭＳ Ｐゴシック" panose="020B0600070205080204" pitchFamily="50" charset="-128"/>
            </a:rPr>
            <a:t>　今後は、年齢構成のバランスを保ちながら職員の計画的採用に努め、所管課を超えた横断的な協力体制を整え効率的な組織づくりを行い、適正な定員管理に努める。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81861</xdr:rowOff>
    </xdr:from>
    <xdr:to>
      <xdr:col>81</xdr:col>
      <xdr:colOff>44450</xdr:colOff>
      <xdr:row>66</xdr:row>
      <xdr:rowOff>131500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397561"/>
          <a:ext cx="8382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41184</xdr:rowOff>
    </xdr:from>
    <xdr:to>
      <xdr:col>77</xdr:col>
      <xdr:colOff>44450</xdr:colOff>
      <xdr:row>66</xdr:row>
      <xdr:rowOff>81861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356884"/>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8781</xdr:rowOff>
    </xdr:from>
    <xdr:to>
      <xdr:col>72</xdr:col>
      <xdr:colOff>203200</xdr:colOff>
      <xdr:row>66</xdr:row>
      <xdr:rowOff>41184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324481"/>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152255</xdr:rowOff>
    </xdr:from>
    <xdr:to>
      <xdr:col>73</xdr:col>
      <xdr:colOff>44450</xdr:colOff>
      <xdr:row>60</xdr:row>
      <xdr:rowOff>82405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92582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3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8781</xdr:rowOff>
    </xdr:from>
    <xdr:to>
      <xdr:col>68</xdr:col>
      <xdr:colOff>152400</xdr:colOff>
      <xdr:row>66</xdr:row>
      <xdr:rowOff>23259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132448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137777</xdr:rowOff>
    </xdr:from>
    <xdr:to>
      <xdr:col>68</xdr:col>
      <xdr:colOff>203200</xdr:colOff>
      <xdr:row>60</xdr:row>
      <xdr:rowOff>67927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78104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130193</xdr:rowOff>
    </xdr:from>
    <xdr:to>
      <xdr:col>64</xdr:col>
      <xdr:colOff>152400</xdr:colOff>
      <xdr:row>60</xdr:row>
      <xdr:rowOff>60343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4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70520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80700</xdr:rowOff>
    </xdr:from>
    <xdr:to>
      <xdr:col>81</xdr:col>
      <xdr:colOff>95250</xdr:colOff>
      <xdr:row>67</xdr:row>
      <xdr:rowOff>10850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3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148027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2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31061</xdr:rowOff>
    </xdr:from>
    <xdr:to>
      <xdr:col>77</xdr:col>
      <xdr:colOff>95250</xdr:colOff>
      <xdr:row>66</xdr:row>
      <xdr:rowOff>132661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3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117438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43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161834</xdr:rowOff>
    </xdr:from>
    <xdr:to>
      <xdr:col>73</xdr:col>
      <xdr:colOff>44450</xdr:colOff>
      <xdr:row>66</xdr:row>
      <xdr:rowOff>91984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76761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129431</xdr:rowOff>
    </xdr:from>
    <xdr:to>
      <xdr:col>68</xdr:col>
      <xdr:colOff>203200</xdr:colOff>
      <xdr:row>66</xdr:row>
      <xdr:rowOff>59581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2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44358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36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143909</xdr:rowOff>
    </xdr:from>
    <xdr:to>
      <xdr:col>64</xdr:col>
      <xdr:colOff>152400</xdr:colOff>
      <xdr:row>66</xdr:row>
      <xdr:rowOff>74059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2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58836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37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前年度に比べ０．７ポイント悪化し県平均を上回った。全国平均、類団平均と比べても依然として比率は高く、今後は普通交付税の合併算定替終了に伴い比率の悪化が推測される。</a:t>
          </a:r>
        </a:p>
        <a:p>
          <a:r>
            <a:rPr kumimoji="1" lang="ja-JP" altLang="en-US" sz="1300">
              <a:latin typeface="ＭＳ Ｐゴシック" panose="020B0600070205080204" pitchFamily="50" charset="-128"/>
              <a:ea typeface="ＭＳ Ｐゴシック" panose="020B0600070205080204" pitchFamily="50" charset="-128"/>
            </a:rPr>
            <a:t>　消防本部新設等に係る大規模事業分の償還が今後控えていることから、新規発行の抑制等徹底した地方債管理を図る。また、公営企業会計への繰出金の増加が比率に大きく影響していることから、コスト縮減等により繰出金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126746</xdr:rowOff>
    </xdr:from>
    <xdr:to>
      <xdr:col>81</xdr:col>
      <xdr:colOff>44450</xdr:colOff>
      <xdr:row>42</xdr:row>
      <xdr:rowOff>160528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2764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107442</xdr:rowOff>
    </xdr:from>
    <xdr:to>
      <xdr:col>77</xdr:col>
      <xdr:colOff>44450</xdr:colOff>
      <xdr:row>42</xdr:row>
      <xdr:rowOff>126746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3083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30226</xdr:rowOff>
    </xdr:from>
    <xdr:to>
      <xdr:col>72</xdr:col>
      <xdr:colOff>203200</xdr:colOff>
      <xdr:row>42</xdr:row>
      <xdr:rowOff>107442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3112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30226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263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109728</xdr:rowOff>
    </xdr:from>
    <xdr:to>
      <xdr:col>81</xdr:col>
      <xdr:colOff>95250</xdr:colOff>
      <xdr:row>43</xdr:row>
      <xdr:rowOff>39878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5605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0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56642</xdr:rowOff>
    </xdr:from>
    <xdr:to>
      <xdr:col>73</xdr:col>
      <xdr:colOff>44450</xdr:colOff>
      <xdr:row>42</xdr:row>
      <xdr:rowOff>158242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143019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150876</xdr:rowOff>
    </xdr:from>
    <xdr:to>
      <xdr:col>68</xdr:col>
      <xdr:colOff>203200</xdr:colOff>
      <xdr:row>42</xdr:row>
      <xdr:rowOff>81026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65803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平均を下回っているものの、全国平均と比べると依然として高い水準にあり、地方債残高が比率を悪化させている要因となっている。これは、当町が広大で急峻な地理的条件下にあり、かつ点在する集落が多いため、インフラ整備に係る投資ウエイトが多く、これらに対する財源の多くを地方債に頼らなければならない状況であることが要因である。引き続き地方債の新規発行抑制のほか、公営企業会計への繰出金が比率の悪化に大きく影響していることから、合併前の旧町村ごとに異なる料金の統一化による収入の増額及び歳出の削減により繰出金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152603</xdr:rowOff>
    </xdr:from>
    <xdr:to>
      <xdr:col>81</xdr:col>
      <xdr:colOff>44450</xdr:colOff>
      <xdr:row>19</xdr:row>
      <xdr:rowOff>151028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38703"/>
          <a:ext cx="8382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151028</xdr:rowOff>
    </xdr:from>
    <xdr:to>
      <xdr:col>77</xdr:col>
      <xdr:colOff>44450</xdr:colOff>
      <xdr:row>20</xdr:row>
      <xdr:rowOff>34595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08578"/>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16256</xdr:rowOff>
    </xdr:from>
    <xdr:to>
      <xdr:col>72</xdr:col>
      <xdr:colOff>203200</xdr:colOff>
      <xdr:row>20</xdr:row>
      <xdr:rowOff>34595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445256"/>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31242</xdr:rowOff>
    </xdr:from>
    <xdr:to>
      <xdr:col>73</xdr:col>
      <xdr:colOff>44450</xdr:colOff>
      <xdr:row>15</xdr:row>
      <xdr:rowOff>132842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143019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16256</xdr:rowOff>
    </xdr:from>
    <xdr:to>
      <xdr:col>68</xdr:col>
      <xdr:colOff>152400</xdr:colOff>
      <xdr:row>22</xdr:row>
      <xdr:rowOff>158852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445256"/>
          <a:ext cx="889000" cy="4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30277</xdr:rowOff>
    </xdr:from>
    <xdr:to>
      <xdr:col>68</xdr:col>
      <xdr:colOff>203200</xdr:colOff>
      <xdr:row>15</xdr:row>
      <xdr:rowOff>131877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142054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101803</xdr:rowOff>
    </xdr:from>
    <xdr:to>
      <xdr:col>81</xdr:col>
      <xdr:colOff>95250</xdr:colOff>
      <xdr:row>19</xdr:row>
      <xdr:rowOff>31953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73880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5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100228</xdr:rowOff>
    </xdr:from>
    <xdr:to>
      <xdr:col>77</xdr:col>
      <xdr:colOff>95250</xdr:colOff>
      <xdr:row>20</xdr:row>
      <xdr:rowOff>30378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15155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4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155245</xdr:rowOff>
    </xdr:from>
    <xdr:to>
      <xdr:col>73</xdr:col>
      <xdr:colOff>44450</xdr:colOff>
      <xdr:row>20</xdr:row>
      <xdr:rowOff>85395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70172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9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136906</xdr:rowOff>
    </xdr:from>
    <xdr:to>
      <xdr:col>68</xdr:col>
      <xdr:colOff>203200</xdr:colOff>
      <xdr:row>20</xdr:row>
      <xdr:rowOff>67056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51833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108052</xdr:rowOff>
    </xdr:from>
    <xdr:to>
      <xdr:col>64</xdr:col>
      <xdr:colOff>152400</xdr:colOff>
      <xdr:row>23</xdr:row>
      <xdr:rowOff>38202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22979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5" name="テキスト ボックス 474">
          <a:extLst>
            <a:ext uri="{FF2B5EF4-FFF2-40B4-BE49-F238E27FC236}">
              <a16:creationId xmlns:a16="http://schemas.microsoft.com/office/drawing/2014/main" id="{B30868D9-4BD8-4424-B02E-875CFB361404}"/>
            </a:ext>
          </a:extLst>
        </xdr:cNvPr>
        <xdr:cNvSpPr txBox="1"/>
      </xdr:nvSpPr>
      <xdr:spPr>
        <a:xfrm>
          <a:off x="76200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10,090
10,046
952.89
13,885,677
12,974,579
829,939
8,102,513
13,683,999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水準が類似団体と比較して高いため、県、全国平均を上回る水準となっている。定員適正化計画による新規採用職員の抑制及び退職者の不補充、機構改革に伴う課の統合により、職員数は減少しているものの、近年ほぼ同水準で推移していることから、今後も職員数の適正化や給与水準の適正化を図り、更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06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72390</xdr:rowOff>
    </xdr:from>
    <xdr:to>
      <xdr:col>15</xdr:col>
      <xdr:colOff>149225</xdr:colOff>
      <xdr:row>36</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87630</xdr:rowOff>
    </xdr:from>
    <xdr:to>
      <xdr:col>11</xdr:col>
      <xdr:colOff>60325</xdr:colOff>
      <xdr:row>36</xdr:row>
      <xdr:rowOff>17780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83820</xdr:rowOff>
    </xdr:from>
    <xdr:to>
      <xdr:col>6</xdr:col>
      <xdr:colOff>171450</xdr:colOff>
      <xdr:row>36</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0</xdr:rowOff>
    </xdr:from>
    <xdr:to>
      <xdr:col>20</xdr:col>
      <xdr:colOff>38100</xdr:colOff>
      <xdr:row>37</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全国平均を下回ったものの、類似似団体内平均は０．３ポイント上回っている。イニシャルコスト及びランニングコストの抑制による経費削減を図っているものの、平成２８年度以降ほぼ変わらない数値となり、現状維持の水準にとどまっている。　　　　　　　　</a:t>
          </a:r>
        </a:p>
        <a:p>
          <a:r>
            <a:rPr kumimoji="1" lang="ja-JP" altLang="en-US" sz="1300">
              <a:latin typeface="ＭＳ Ｐゴシック" panose="020B0600070205080204" pitchFamily="50" charset="-128"/>
              <a:ea typeface="ＭＳ Ｐゴシック" panose="020B0600070205080204" pitchFamily="50" charset="-128"/>
            </a:rPr>
            <a:t>　公共施設の統廃合や民間企業による遊休施設の利活用による事務的経費の節減により、更なるコストの削減に努める。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154432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061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16</xdr:row>
      <xdr:rowOff>140716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06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140716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38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51054</xdr:rowOff>
    </xdr:from>
    <xdr:to>
      <xdr:col>74</xdr:col>
      <xdr:colOff>31750</xdr:colOff>
      <xdr:row>17</xdr:row>
      <xdr:rowOff>152654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136144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38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9906</xdr:rowOff>
    </xdr:from>
    <xdr:to>
      <xdr:col>69</xdr:col>
      <xdr:colOff>142875</xdr:colOff>
      <xdr:row>17</xdr:row>
      <xdr:rowOff>111506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75709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平成２８年度以降、ほぼ同水準で推移しており、類似団体平均を下回っている。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少子高齢化は今後更に進むことが予想される中、児童手当等は減額するものの、高齢者に対する扶助費の増額が見込まれる。健康増進や食育、障がい者の自立促進等を図り、扶助費の抑制に努める。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08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24130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24130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156210</xdr:rowOff>
    </xdr:from>
    <xdr:to>
      <xdr:col>15</xdr:col>
      <xdr:colOff>149225</xdr:colOff>
      <xdr:row>58</xdr:row>
      <xdr:rowOff>86360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下水道事業への繰出金が多額なことが主要因である。このため、老朽化する施設の改良、改修について、国庫補助事業である長寿命化対策事業により計画的に進め、維持経費の削減と平準化を図ることで普通会計の負担額を減らしていくよう努める。また、水道、下水道事業において料金改定を進め、収入増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77470</xdr:rowOff>
    </xdr:from>
    <xdr:to>
      <xdr:col>82</xdr:col>
      <xdr:colOff>107950</xdr:colOff>
      <xdr:row>59</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9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60</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58420</xdr:rowOff>
    </xdr:from>
    <xdr:to>
      <xdr:col>73</xdr:col>
      <xdr:colOff>180975</xdr:colOff>
      <xdr:row>61</xdr:row>
      <xdr:rowOff>39370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345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xdr:rowOff>
    </xdr:from>
    <xdr:to>
      <xdr:col>74</xdr:col>
      <xdr:colOff>31750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45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26670</xdr:rowOff>
    </xdr:from>
    <xdr:to>
      <xdr:col>82</xdr:col>
      <xdr:colOff>158750</xdr:colOff>
      <xdr:row>59</xdr:row>
      <xdr:rowOff>128270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170197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160020</xdr:rowOff>
    </xdr:from>
    <xdr:to>
      <xdr:col>69</xdr:col>
      <xdr:colOff>142875</xdr:colOff>
      <xdr:row>61</xdr:row>
      <xdr:rowOff>90170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74947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5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大きく下回っている要因は、消防業務及びごみ・し尿処理業務を町で行っていることから一部事務組合への負担金が少額であることと、各種団体への補助金の抑制・廃止を図っているためである。今後は町単独でのごみ処理業務を廃止し、近隣市町と施設の広域化が計画されており、補助費は増加する見込みであることから、今後も適正な水準になるよう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9242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94996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8191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84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120159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県、全国平均を上回っており、公債費負担は非常に重たいものになっている。公債費は今後緩やかに減少することが予想されるが、それ以上に税収の落ち込みにより、公債費負担は更に重くなっていくことが予想される。町債の新規発行の抑制、公営企業会計における収入確保及び歳出削減等により適正な地方債管理に努める。　</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78994</xdr:rowOff>
    </xdr:from>
    <xdr:to>
      <xdr:col>24</xdr:col>
      <xdr:colOff>25400</xdr:colOff>
      <xdr:row>79</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62354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21844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7058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21844</xdr:rowOff>
    </xdr:from>
    <xdr:to>
      <xdr:col>15</xdr:col>
      <xdr:colOff>98425</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7378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67563</xdr:rowOff>
    </xdr:from>
    <xdr:to>
      <xdr:col>11</xdr:col>
      <xdr:colOff>9525</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7835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28194</xdr:rowOff>
    </xdr:from>
    <xdr:to>
      <xdr:col>24</xdr:col>
      <xdr:colOff>76200</xdr:colOff>
      <xdr:row>79</xdr:row>
      <xdr:rowOff>129794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142494</xdr:rowOff>
    </xdr:from>
    <xdr:to>
      <xdr:col>15</xdr:col>
      <xdr:colOff>149225</xdr:colOff>
      <xdr:row>80</xdr:row>
      <xdr:rowOff>72644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57421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16763</xdr:rowOff>
    </xdr:from>
    <xdr:to>
      <xdr:col>11</xdr:col>
      <xdr:colOff>60325</xdr:colOff>
      <xdr:row>80</xdr:row>
      <xdr:rowOff>118363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103140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35052</xdr:rowOff>
    </xdr:from>
    <xdr:to>
      <xdr:col>6</xdr:col>
      <xdr:colOff>171450</xdr:colOff>
      <xdr:row>80</xdr:row>
      <xdr:rowOff>136652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121429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県、全国平均を下回っている。これは、公債費負担が大きい割合を持つことの反動である。今後も施設の老朽化による維持補修費の増加や多様化する町民ニーズにより数値は横ばいで推移すると考えられる。全ての支出について更なる見直しを行い、経常的支出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15966</xdr:rowOff>
    </xdr:from>
    <xdr:to>
      <xdr:col>82</xdr:col>
      <xdr:colOff>107950</xdr:colOff>
      <xdr:row>76</xdr:row>
      <xdr:rowOff>32294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461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82913</xdr:rowOff>
    </xdr:from>
    <xdr:to>
      <xdr:col>78</xdr:col>
      <xdr:colOff>69850</xdr:colOff>
      <xdr:row>76</xdr:row>
      <xdr:rowOff>15966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4166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82913</xdr:rowOff>
    </xdr:from>
    <xdr:to>
      <xdr:col>73</xdr:col>
      <xdr:colOff>180975</xdr:colOff>
      <xdr:row>75</xdr:row>
      <xdr:rowOff>128633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9416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118655</xdr:rowOff>
    </xdr:from>
    <xdr:to>
      <xdr:col>74</xdr:col>
      <xdr:colOff>31750</xdr:colOff>
      <xdr:row>77</xdr:row>
      <xdr:rowOff>48805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33582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105773</xdr:rowOff>
    </xdr:from>
    <xdr:to>
      <xdr:col>69</xdr:col>
      <xdr:colOff>92075</xdr:colOff>
      <xdr:row>75</xdr:row>
      <xdr:rowOff>128633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645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125186</xdr:rowOff>
    </xdr:from>
    <xdr:to>
      <xdr:col>69</xdr:col>
      <xdr:colOff>142875</xdr:colOff>
      <xdr:row>77</xdr:row>
      <xdr:rowOff>55336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40113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89263</xdr:rowOff>
    </xdr:from>
    <xdr:to>
      <xdr:col>65</xdr:col>
      <xdr:colOff>53975</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152944</xdr:rowOff>
    </xdr:from>
    <xdr:to>
      <xdr:col>82</xdr:col>
      <xdr:colOff>158750</xdr:colOff>
      <xdr:row>76</xdr:row>
      <xdr:rowOff>83094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125021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8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136616</xdr:rowOff>
    </xdr:from>
    <xdr:to>
      <xdr:col>78</xdr:col>
      <xdr:colOff>120650</xdr:colOff>
      <xdr:row>76</xdr:row>
      <xdr:rowOff>66765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76943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6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32113</xdr:rowOff>
    </xdr:from>
    <xdr:to>
      <xdr:col>74</xdr:col>
      <xdr:colOff>31750</xdr:colOff>
      <xdr:row>75</xdr:row>
      <xdr:rowOff>133713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143890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5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77833</xdr:rowOff>
    </xdr:from>
    <xdr:to>
      <xdr:col>69</xdr:col>
      <xdr:colOff>142875</xdr:colOff>
      <xdr:row>76</xdr:row>
      <xdr:rowOff>7984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18160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54973</xdr:rowOff>
    </xdr:from>
    <xdr:to>
      <xdr:col>65</xdr:col>
      <xdr:colOff>53975</xdr:colOff>
      <xdr:row>75</xdr:row>
      <xdr:rowOff>156573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166750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140244</xdr:rowOff>
    </xdr:from>
    <xdr:to>
      <xdr:col>29</xdr:col>
      <xdr:colOff>127000</xdr:colOff>
      <xdr:row>13</xdr:row>
      <xdr:rowOff>8634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45269"/>
          <a:ext cx="647700" cy="39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8634</xdr:rowOff>
    </xdr:from>
    <xdr:to>
      <xdr:col>26</xdr:col>
      <xdr:colOff>50800</xdr:colOff>
      <xdr:row>14</xdr:row>
      <xdr:rowOff>63205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85109"/>
          <a:ext cx="698500" cy="22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28202</xdr:rowOff>
    </xdr:from>
    <xdr:to>
      <xdr:col>22</xdr:col>
      <xdr:colOff>114300</xdr:colOff>
      <xdr:row>14</xdr:row>
      <xdr:rowOff>63205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476127"/>
          <a:ext cx="698500" cy="35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3984</xdr:rowOff>
    </xdr:from>
    <xdr:to>
      <xdr:col>22</xdr:col>
      <xdr:colOff>165100</xdr:colOff>
      <xdr:row>19</xdr:row>
      <xdr:rowOff>105584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90361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9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28202</xdr:rowOff>
    </xdr:from>
    <xdr:to>
      <xdr:col>18</xdr:col>
      <xdr:colOff>177800</xdr:colOff>
      <xdr:row>14</xdr:row>
      <xdr:rowOff>55396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76127"/>
          <a:ext cx="698500" cy="2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31535</xdr:rowOff>
    </xdr:from>
    <xdr:to>
      <xdr:col>19</xdr:col>
      <xdr:colOff>38100</xdr:colOff>
      <xdr:row>19</xdr:row>
      <xdr:rowOff>133135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117912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49658</xdr:rowOff>
    </xdr:from>
    <xdr:to>
      <xdr:col>15</xdr:col>
      <xdr:colOff>101600</xdr:colOff>
      <xdr:row>19</xdr:row>
      <xdr:rowOff>151258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54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136035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4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89444</xdr:rowOff>
    </xdr:from>
    <xdr:to>
      <xdr:col>29</xdr:col>
      <xdr:colOff>177800</xdr:colOff>
      <xdr:row>13</xdr:row>
      <xdr:rowOff>19594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9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105971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129284</xdr:rowOff>
    </xdr:from>
    <xdr:to>
      <xdr:col>26</xdr:col>
      <xdr:colOff>101600</xdr:colOff>
      <xdr:row>13</xdr:row>
      <xdr:rowOff>59434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3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69611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0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12405</xdr:rowOff>
    </xdr:from>
    <xdr:to>
      <xdr:col>22</xdr:col>
      <xdr:colOff>165100</xdr:colOff>
      <xdr:row>14</xdr:row>
      <xdr:rowOff>114005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60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124182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148852</xdr:rowOff>
    </xdr:from>
    <xdr:to>
      <xdr:col>19</xdr:col>
      <xdr:colOff>38100</xdr:colOff>
      <xdr:row>14</xdr:row>
      <xdr:rowOff>79002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25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89179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9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4596</xdr:rowOff>
    </xdr:from>
    <xdr:to>
      <xdr:col>15</xdr:col>
      <xdr:colOff>101600</xdr:colOff>
      <xdr:row>14</xdr:row>
      <xdr:rowOff>106196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5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116373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2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69960</xdr:rowOff>
    </xdr:from>
    <xdr:to>
      <xdr:col>29</xdr:col>
      <xdr:colOff>127000</xdr:colOff>
      <xdr:row>34</xdr:row>
      <xdr:rowOff>76644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337410"/>
          <a:ext cx="647700" cy="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76644</xdr:rowOff>
    </xdr:from>
    <xdr:to>
      <xdr:col>26</xdr:col>
      <xdr:colOff>50800</xdr:colOff>
      <xdr:row>34</xdr:row>
      <xdr:rowOff>98718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344094"/>
          <a:ext cx="698500" cy="2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98718</xdr:rowOff>
    </xdr:from>
    <xdr:to>
      <xdr:col>22</xdr:col>
      <xdr:colOff>114300</xdr:colOff>
      <xdr:row>34</xdr:row>
      <xdr:rowOff>267653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366168"/>
          <a:ext cx="698500" cy="16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112328</xdr:rowOff>
    </xdr:from>
    <xdr:to>
      <xdr:col>22</xdr:col>
      <xdr:colOff>165100</xdr:colOff>
      <xdr:row>35</xdr:row>
      <xdr:rowOff>213928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22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198705</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174512</xdr:rowOff>
    </xdr:from>
    <xdr:to>
      <xdr:col>18</xdr:col>
      <xdr:colOff>177800</xdr:colOff>
      <xdr:row>34</xdr:row>
      <xdr:rowOff>267653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441962"/>
          <a:ext cx="698500" cy="93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121234</xdr:rowOff>
    </xdr:from>
    <xdr:to>
      <xdr:col>19</xdr:col>
      <xdr:colOff>38100</xdr:colOff>
      <xdr:row>35</xdr:row>
      <xdr:rowOff>222834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3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207611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1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117101</xdr:rowOff>
    </xdr:from>
    <xdr:to>
      <xdr:col>15</xdr:col>
      <xdr:colOff>101600</xdr:colOff>
      <xdr:row>35</xdr:row>
      <xdr:rowOff>218701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27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203478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1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19160</xdr:rowOff>
    </xdr:from>
    <xdr:to>
      <xdr:col>29</xdr:col>
      <xdr:colOff>177800</xdr:colOff>
      <xdr:row>34</xdr:row>
      <xdr:rowOff>120760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28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207137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13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25844</xdr:rowOff>
    </xdr:from>
    <xdr:to>
      <xdr:col>26</xdr:col>
      <xdr:colOff>101600</xdr:colOff>
      <xdr:row>34</xdr:row>
      <xdr:rowOff>127444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293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137621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06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47918</xdr:rowOff>
    </xdr:from>
    <xdr:to>
      <xdr:col>22</xdr:col>
      <xdr:colOff>165100</xdr:colOff>
      <xdr:row>34</xdr:row>
      <xdr:rowOff>149518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31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159695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08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216853</xdr:rowOff>
    </xdr:from>
    <xdr:to>
      <xdr:col>19</xdr:col>
      <xdr:colOff>38100</xdr:colOff>
      <xdr:row>34</xdr:row>
      <xdr:rowOff>318453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48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328630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25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123712</xdr:rowOff>
    </xdr:from>
    <xdr:to>
      <xdr:col>15</xdr:col>
      <xdr:colOff>101600</xdr:colOff>
      <xdr:row>34</xdr:row>
      <xdr:rowOff>225312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39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235489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16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10,090
10,046
952.89
13,885,677
12,974,579
829,939
8,102,513
13,683,999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128224</xdr:rowOff>
    </xdr:from>
    <xdr:to>
      <xdr:col>24</xdr:col>
      <xdr:colOff>63500</xdr:colOff>
      <xdr:row>30</xdr:row>
      <xdr:rowOff>158826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71724"/>
          <a:ext cx="8382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05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158826</xdr:rowOff>
    </xdr:from>
    <xdr:to>
      <xdr:col>19</xdr:col>
      <xdr:colOff>177800</xdr:colOff>
      <xdr:row>32</xdr:row>
      <xdr:rowOff>99573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02326"/>
          <a:ext cx="889000" cy="28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150751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5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99573</xdr:rowOff>
    </xdr:from>
    <xdr:to>
      <xdr:col>15</xdr:col>
      <xdr:colOff>50800</xdr:colOff>
      <xdr:row>32</xdr:row>
      <xdr:rowOff>106446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85973"/>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38905</xdr:rowOff>
    </xdr:from>
    <xdr:to>
      <xdr:col>15</xdr:col>
      <xdr:colOff>101600</xdr:colOff>
      <xdr:row>37</xdr:row>
      <xdr:rowOff>140505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131632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106446</xdr:rowOff>
    </xdr:from>
    <xdr:to>
      <xdr:col>10</xdr:col>
      <xdr:colOff>114300</xdr:colOff>
      <xdr:row>33</xdr:row>
      <xdr:rowOff>13063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592846"/>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49802</xdr:rowOff>
    </xdr:from>
    <xdr:to>
      <xdr:col>10</xdr:col>
      <xdr:colOff>165100</xdr:colOff>
      <xdr:row>37</xdr:row>
      <xdr:rowOff>151402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142529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55098</xdr:rowOff>
    </xdr:from>
    <xdr:to>
      <xdr:col>6</xdr:col>
      <xdr:colOff>38100</xdr:colOff>
      <xdr:row>37</xdr:row>
      <xdr:rowOff>156698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147824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77424</xdr:rowOff>
    </xdr:from>
    <xdr:to>
      <xdr:col>24</xdr:col>
      <xdr:colOff>114300</xdr:colOff>
      <xdr:row>31</xdr:row>
      <xdr:rowOff>7574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30451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7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108026</xdr:rowOff>
    </xdr:from>
    <xdr:to>
      <xdr:col>20</xdr:col>
      <xdr:colOff>38100</xdr:colOff>
      <xdr:row>31</xdr:row>
      <xdr:rowOff>38176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5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54703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2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48773</xdr:rowOff>
    </xdr:from>
    <xdr:to>
      <xdr:col>15</xdr:col>
      <xdr:colOff>101600</xdr:colOff>
      <xdr:row>32</xdr:row>
      <xdr:rowOff>150373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3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166900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1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55646</xdr:rowOff>
    </xdr:from>
    <xdr:to>
      <xdr:col>10</xdr:col>
      <xdr:colOff>165100</xdr:colOff>
      <xdr:row>32</xdr:row>
      <xdr:rowOff>157246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2323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133713</xdr:rowOff>
    </xdr:from>
    <xdr:to>
      <xdr:col>6</xdr:col>
      <xdr:colOff>38100</xdr:colOff>
      <xdr:row>33</xdr:row>
      <xdr:rowOff>63863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80390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9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169618</xdr:rowOff>
    </xdr:from>
    <xdr:to>
      <xdr:col>24</xdr:col>
      <xdr:colOff>63500</xdr:colOff>
      <xdr:row>58</xdr:row>
      <xdr:rowOff>11747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2268"/>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165104</xdr:rowOff>
    </xdr:from>
    <xdr:to>
      <xdr:col>19</xdr:col>
      <xdr:colOff>177800</xdr:colOff>
      <xdr:row>58</xdr:row>
      <xdr:rowOff>11747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37754"/>
          <a:ext cx="889000" cy="1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165104</xdr:rowOff>
    </xdr:from>
    <xdr:to>
      <xdr:col>15</xdr:col>
      <xdr:colOff>50800</xdr:colOff>
      <xdr:row>57</xdr:row>
      <xdr:rowOff>168325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37754"/>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40877</xdr:rowOff>
    </xdr:from>
    <xdr:to>
      <xdr:col>15</xdr:col>
      <xdr:colOff>101600</xdr:colOff>
      <xdr:row>58</xdr:row>
      <xdr:rowOff>142477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8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133604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165764</xdr:rowOff>
    </xdr:from>
    <xdr:to>
      <xdr:col>10</xdr:col>
      <xdr:colOff>114300</xdr:colOff>
      <xdr:row>57</xdr:row>
      <xdr:rowOff>168325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38414"/>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56238</xdr:rowOff>
    </xdr:from>
    <xdr:to>
      <xdr:col>10</xdr:col>
      <xdr:colOff>165100</xdr:colOff>
      <xdr:row>58</xdr:row>
      <xdr:rowOff>157838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148965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56731</xdr:rowOff>
    </xdr:from>
    <xdr:to>
      <xdr:col>6</xdr:col>
      <xdr:colOff>38100</xdr:colOff>
      <xdr:row>58</xdr:row>
      <xdr:rowOff>158331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149458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118818</xdr:rowOff>
    </xdr:from>
    <xdr:to>
      <xdr:col>24</xdr:col>
      <xdr:colOff>114300</xdr:colOff>
      <xdr:row>58</xdr:row>
      <xdr:rowOff>48968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141695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4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132397</xdr:rowOff>
    </xdr:from>
    <xdr:to>
      <xdr:col>20</xdr:col>
      <xdr:colOff>38100</xdr:colOff>
      <xdr:row>58</xdr:row>
      <xdr:rowOff>62547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79074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8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114304</xdr:rowOff>
    </xdr:from>
    <xdr:to>
      <xdr:col>15</xdr:col>
      <xdr:colOff>101600</xdr:colOff>
      <xdr:row>58</xdr:row>
      <xdr:rowOff>44454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60981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6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117525</xdr:rowOff>
    </xdr:from>
    <xdr:to>
      <xdr:col>10</xdr:col>
      <xdr:colOff>165100</xdr:colOff>
      <xdr:row>58</xdr:row>
      <xdr:rowOff>47675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64202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6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114964</xdr:rowOff>
    </xdr:from>
    <xdr:to>
      <xdr:col>6</xdr:col>
      <xdr:colOff>38100</xdr:colOff>
      <xdr:row>58</xdr:row>
      <xdr:rowOff>45114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61641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6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20168</xdr:rowOff>
    </xdr:from>
    <xdr:to>
      <xdr:col>24</xdr:col>
      <xdr:colOff>63500</xdr:colOff>
      <xdr:row>71</xdr:row>
      <xdr:rowOff>29870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193118"/>
          <a:ext cx="8382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29870</xdr:rowOff>
    </xdr:from>
    <xdr:to>
      <xdr:col>19</xdr:col>
      <xdr:colOff>177800</xdr:colOff>
      <xdr:row>76</xdr:row>
      <xdr:rowOff>122340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202820"/>
          <a:ext cx="889000" cy="9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3848</xdr:rowOff>
    </xdr:from>
    <xdr:to>
      <xdr:col>15</xdr:col>
      <xdr:colOff>50800</xdr:colOff>
      <xdr:row>76</xdr:row>
      <xdr:rowOff>122340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862598"/>
          <a:ext cx="889000" cy="28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87161</xdr:rowOff>
    </xdr:from>
    <xdr:to>
      <xdr:col>15</xdr:col>
      <xdr:colOff>101600</xdr:colOff>
      <xdr:row>79</xdr:row>
      <xdr:rowOff>17311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6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8438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5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86423</xdr:rowOff>
    </xdr:from>
    <xdr:to>
      <xdr:col>10</xdr:col>
      <xdr:colOff>114300</xdr:colOff>
      <xdr:row>75</xdr:row>
      <xdr:rowOff>3848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430823"/>
          <a:ext cx="889000" cy="4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79287</xdr:rowOff>
    </xdr:from>
    <xdr:to>
      <xdr:col>10</xdr:col>
      <xdr:colOff>165100</xdr:colOff>
      <xdr:row>79</xdr:row>
      <xdr:rowOff>9437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54420</xdr:rowOff>
    </xdr:from>
    <xdr:to>
      <xdr:col>6</xdr:col>
      <xdr:colOff>38100</xdr:colOff>
      <xdr:row>78</xdr:row>
      <xdr:rowOff>156020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147147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140818</xdr:rowOff>
    </xdr:from>
    <xdr:to>
      <xdr:col>24</xdr:col>
      <xdr:colOff>114300</xdr:colOff>
      <xdr:row>71</xdr:row>
      <xdr:rowOff>70968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1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93845</xdr:rowOff>
    </xdr:from>
    <xdr:ext cx="599010"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09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150520</xdr:rowOff>
    </xdr:from>
    <xdr:to>
      <xdr:col>20</xdr:col>
      <xdr:colOff>38100</xdr:colOff>
      <xdr:row>71</xdr:row>
      <xdr:rowOff>80670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1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97197</xdr:rowOff>
    </xdr:from>
    <xdr:ext cx="59901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497795" y="1192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71540</xdr:rowOff>
    </xdr:from>
    <xdr:to>
      <xdr:col>15</xdr:col>
      <xdr:colOff>101600</xdr:colOff>
      <xdr:row>77</xdr:row>
      <xdr:rowOff>1690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18216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124498</xdr:rowOff>
    </xdr:from>
    <xdr:to>
      <xdr:col>10</xdr:col>
      <xdr:colOff>165100</xdr:colOff>
      <xdr:row>75</xdr:row>
      <xdr:rowOff>54648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8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71175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58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35623</xdr:rowOff>
    </xdr:from>
    <xdr:to>
      <xdr:col>6</xdr:col>
      <xdr:colOff>38100</xdr:colOff>
      <xdr:row>72</xdr:row>
      <xdr:rowOff>137223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3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153750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1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50426</xdr:rowOff>
    </xdr:from>
    <xdr:to>
      <xdr:col>24</xdr:col>
      <xdr:colOff>63500</xdr:colOff>
      <xdr:row>97</xdr:row>
      <xdr:rowOff>130763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09626"/>
          <a:ext cx="838200" cy="25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130763</xdr:rowOff>
    </xdr:from>
    <xdr:to>
      <xdr:col>19</xdr:col>
      <xdr:colOff>177800</xdr:colOff>
      <xdr:row>97</xdr:row>
      <xdr:rowOff>171442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61413"/>
          <a:ext cx="889000" cy="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171442</xdr:rowOff>
    </xdr:from>
    <xdr:to>
      <xdr:col>15</xdr:col>
      <xdr:colOff>50800</xdr:colOff>
      <xdr:row>98</xdr:row>
      <xdr:rowOff>11151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02092"/>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39164</xdr:rowOff>
    </xdr:from>
    <xdr:to>
      <xdr:col>15</xdr:col>
      <xdr:colOff>101600</xdr:colOff>
      <xdr:row>97</xdr:row>
      <xdr:rowOff>140764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157291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11151</xdr:rowOff>
    </xdr:from>
    <xdr:to>
      <xdr:col>10</xdr:col>
      <xdr:colOff>114300</xdr:colOff>
      <xdr:row>98</xdr:row>
      <xdr:rowOff>27294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13251"/>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50256</xdr:rowOff>
    </xdr:from>
    <xdr:to>
      <xdr:col>10</xdr:col>
      <xdr:colOff>165100</xdr:colOff>
      <xdr:row>97</xdr:row>
      <xdr:rowOff>151856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168383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51322</xdr:rowOff>
    </xdr:from>
    <xdr:to>
      <xdr:col>6</xdr:col>
      <xdr:colOff>38100</xdr:colOff>
      <xdr:row>97</xdr:row>
      <xdr:rowOff>152922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169449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171076</xdr:rowOff>
    </xdr:from>
    <xdr:to>
      <xdr:col>24</xdr:col>
      <xdr:colOff>114300</xdr:colOff>
      <xdr:row>96</xdr:row>
      <xdr:rowOff>101226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149503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79963</xdr:rowOff>
    </xdr:from>
    <xdr:to>
      <xdr:col>20</xdr:col>
      <xdr:colOff>38100</xdr:colOff>
      <xdr:row>98</xdr:row>
      <xdr:rowOff>10113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120642</xdr:rowOff>
    </xdr:from>
    <xdr:to>
      <xdr:col>15</xdr:col>
      <xdr:colOff>101600</xdr:colOff>
      <xdr:row>98</xdr:row>
      <xdr:rowOff>50792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5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41919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131801</xdr:rowOff>
    </xdr:from>
    <xdr:to>
      <xdr:col>10</xdr:col>
      <xdr:colOff>165100</xdr:colOff>
      <xdr:row>98</xdr:row>
      <xdr:rowOff>61951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53078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147944</xdr:rowOff>
    </xdr:from>
    <xdr:to>
      <xdr:col>6</xdr:col>
      <xdr:colOff>38100</xdr:colOff>
      <xdr:row>98</xdr:row>
      <xdr:rowOff>78094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69221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152090</xdr:rowOff>
    </xdr:from>
    <xdr:to>
      <xdr:col>55</xdr:col>
      <xdr:colOff>0</xdr:colOff>
      <xdr:row>36</xdr:row>
      <xdr:rowOff>48862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09940"/>
          <a:ext cx="838200" cy="4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152090</xdr:rowOff>
    </xdr:from>
    <xdr:to>
      <xdr:col>50</xdr:col>
      <xdr:colOff>114300</xdr:colOff>
      <xdr:row>37</xdr:row>
      <xdr:rowOff>66788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09940"/>
          <a:ext cx="889000" cy="60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66788</xdr:rowOff>
    </xdr:from>
    <xdr:to>
      <xdr:col>45</xdr:col>
      <xdr:colOff>177800</xdr:colOff>
      <xdr:row>37</xdr:row>
      <xdr:rowOff>86935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10438"/>
          <a:ext cx="8890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150980</xdr:rowOff>
    </xdr:from>
    <xdr:to>
      <xdr:col>46</xdr:col>
      <xdr:colOff>38100</xdr:colOff>
      <xdr:row>37</xdr:row>
      <xdr:rowOff>81130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97657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57396</xdr:rowOff>
    </xdr:from>
    <xdr:to>
      <xdr:col>41</xdr:col>
      <xdr:colOff>50800</xdr:colOff>
      <xdr:row>37</xdr:row>
      <xdr:rowOff>86935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01046"/>
          <a:ext cx="889000" cy="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169127</xdr:rowOff>
    </xdr:from>
    <xdr:to>
      <xdr:col>41</xdr:col>
      <xdr:colOff>101600</xdr:colOff>
      <xdr:row>37</xdr:row>
      <xdr:rowOff>99277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115804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38486</xdr:rowOff>
    </xdr:from>
    <xdr:to>
      <xdr:col>36</xdr:col>
      <xdr:colOff>165100</xdr:colOff>
      <xdr:row>37</xdr:row>
      <xdr:rowOff>140086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131213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169512</xdr:rowOff>
    </xdr:from>
    <xdr:to>
      <xdr:col>55</xdr:col>
      <xdr:colOff>50800</xdr:colOff>
      <xdr:row>36</xdr:row>
      <xdr:rowOff>99662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20939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2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101290</xdr:rowOff>
    </xdr:from>
    <xdr:to>
      <xdr:col>50</xdr:col>
      <xdr:colOff>165100</xdr:colOff>
      <xdr:row>34</xdr:row>
      <xdr:rowOff>31440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47967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53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15988</xdr:rowOff>
    </xdr:from>
    <xdr:to>
      <xdr:col>46</xdr:col>
      <xdr:colOff>38100</xdr:colOff>
      <xdr:row>37</xdr:row>
      <xdr:rowOff>117588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5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108715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5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36135</xdr:rowOff>
    </xdr:from>
    <xdr:to>
      <xdr:col>41</xdr:col>
      <xdr:colOff>101600</xdr:colOff>
      <xdr:row>37</xdr:row>
      <xdr:rowOff>137735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128862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6596</xdr:rowOff>
    </xdr:from>
    <xdr:to>
      <xdr:col>36</xdr:col>
      <xdr:colOff>165100</xdr:colOff>
      <xdr:row>37</xdr:row>
      <xdr:rowOff>108196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124723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147288</xdr:rowOff>
    </xdr:from>
    <xdr:to>
      <xdr:col>55</xdr:col>
      <xdr:colOff>0</xdr:colOff>
      <xdr:row>58</xdr:row>
      <xdr:rowOff>4024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19938"/>
          <a:ext cx="8382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114672</xdr:rowOff>
    </xdr:from>
    <xdr:to>
      <xdr:col>50</xdr:col>
      <xdr:colOff>114300</xdr:colOff>
      <xdr:row>58</xdr:row>
      <xdr:rowOff>4024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87322"/>
          <a:ext cx="889000" cy="6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114672</xdr:rowOff>
    </xdr:from>
    <xdr:to>
      <xdr:col>45</xdr:col>
      <xdr:colOff>177800</xdr:colOff>
      <xdr:row>58</xdr:row>
      <xdr:rowOff>49346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87322"/>
          <a:ext cx="889000" cy="10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158448</xdr:rowOff>
    </xdr:from>
    <xdr:to>
      <xdr:col>46</xdr:col>
      <xdr:colOff>38100</xdr:colOff>
      <xdr:row>58</xdr:row>
      <xdr:rowOff>88598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79725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1002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87920</xdr:rowOff>
    </xdr:from>
    <xdr:to>
      <xdr:col>41</xdr:col>
      <xdr:colOff>50800</xdr:colOff>
      <xdr:row>58</xdr:row>
      <xdr:rowOff>49346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60570"/>
          <a:ext cx="889000" cy="13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130330</xdr:rowOff>
    </xdr:from>
    <xdr:to>
      <xdr:col>41</xdr:col>
      <xdr:colOff>101600</xdr:colOff>
      <xdr:row>58</xdr:row>
      <xdr:rowOff>60480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77007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6998</xdr:rowOff>
    </xdr:from>
    <xdr:to>
      <xdr:col>36</xdr:col>
      <xdr:colOff>165100</xdr:colOff>
      <xdr:row>58</xdr:row>
      <xdr:rowOff>108598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99725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96488</xdr:rowOff>
    </xdr:from>
    <xdr:to>
      <xdr:col>55</xdr:col>
      <xdr:colOff>50800</xdr:colOff>
      <xdr:row>58</xdr:row>
      <xdr:rowOff>26638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6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119365</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124674</xdr:rowOff>
    </xdr:from>
    <xdr:to>
      <xdr:col>50</xdr:col>
      <xdr:colOff>165100</xdr:colOff>
      <xdr:row>58</xdr:row>
      <xdr:rowOff>54824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45951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9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63872</xdr:rowOff>
    </xdr:from>
    <xdr:to>
      <xdr:col>46</xdr:col>
      <xdr:colOff>38100</xdr:colOff>
      <xdr:row>57</xdr:row>
      <xdr:rowOff>165472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10549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1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169996</xdr:rowOff>
    </xdr:from>
    <xdr:to>
      <xdr:col>41</xdr:col>
      <xdr:colOff>101600</xdr:colOff>
      <xdr:row>58</xdr:row>
      <xdr:rowOff>100146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91273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37120</xdr:rowOff>
    </xdr:from>
    <xdr:to>
      <xdr:col>36</xdr:col>
      <xdr:colOff>165100</xdr:colOff>
      <xdr:row>57</xdr:row>
      <xdr:rowOff>138720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155247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58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82438</xdr:rowOff>
    </xdr:from>
    <xdr:to>
      <xdr:col>55</xdr:col>
      <xdr:colOff>0</xdr:colOff>
      <xdr:row>78</xdr:row>
      <xdr:rowOff>95090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55538"/>
          <a:ext cx="838200" cy="1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82438</xdr:rowOff>
    </xdr:from>
    <xdr:to>
      <xdr:col>50</xdr:col>
      <xdr:colOff>114300</xdr:colOff>
      <xdr:row>78</xdr:row>
      <xdr:rowOff>113486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55538"/>
          <a:ext cx="889000" cy="3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92117</xdr:rowOff>
    </xdr:from>
    <xdr:to>
      <xdr:col>45</xdr:col>
      <xdr:colOff>177800</xdr:colOff>
      <xdr:row>78</xdr:row>
      <xdr:rowOff>113486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65217"/>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17819</xdr:rowOff>
    </xdr:from>
    <xdr:to>
      <xdr:col>46</xdr:col>
      <xdr:colOff>38100</xdr:colOff>
      <xdr:row>78</xdr:row>
      <xdr:rowOff>119419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9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135946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3770</xdr:rowOff>
    </xdr:from>
    <xdr:to>
      <xdr:col>41</xdr:col>
      <xdr:colOff>50800</xdr:colOff>
      <xdr:row>78</xdr:row>
      <xdr:rowOff>92117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76870"/>
          <a:ext cx="889000" cy="8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14407</xdr:rowOff>
    </xdr:from>
    <xdr:to>
      <xdr:col>41</xdr:col>
      <xdr:colOff>101600</xdr:colOff>
      <xdr:row>78</xdr:row>
      <xdr:rowOff>116007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132534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35675</xdr:rowOff>
    </xdr:from>
    <xdr:to>
      <xdr:col>36</xdr:col>
      <xdr:colOff>165100</xdr:colOff>
      <xdr:row>78</xdr:row>
      <xdr:rowOff>137275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128402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44290</xdr:rowOff>
    </xdr:from>
    <xdr:to>
      <xdr:col>55</xdr:col>
      <xdr:colOff>50800</xdr:colOff>
      <xdr:row>78</xdr:row>
      <xdr:rowOff>145890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31638</xdr:rowOff>
    </xdr:from>
    <xdr:to>
      <xdr:col>50</xdr:col>
      <xdr:colOff>165100</xdr:colOff>
      <xdr:row>78</xdr:row>
      <xdr:rowOff>133238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124365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62686</xdr:rowOff>
    </xdr:from>
    <xdr:to>
      <xdr:col>46</xdr:col>
      <xdr:colOff>38100</xdr:colOff>
      <xdr:row>78</xdr:row>
      <xdr:rowOff>164286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155413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2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41317</xdr:rowOff>
    </xdr:from>
    <xdr:to>
      <xdr:col>41</xdr:col>
      <xdr:colOff>101600</xdr:colOff>
      <xdr:row>78</xdr:row>
      <xdr:rowOff>142917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134044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0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124420</xdr:rowOff>
    </xdr:from>
    <xdr:to>
      <xdr:col>36</xdr:col>
      <xdr:colOff>165100</xdr:colOff>
      <xdr:row>78</xdr:row>
      <xdr:rowOff>54570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2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71097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1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46468</xdr:rowOff>
    </xdr:from>
    <xdr:to>
      <xdr:col>55</xdr:col>
      <xdr:colOff>0</xdr:colOff>
      <xdr:row>96</xdr:row>
      <xdr:rowOff>105990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05668"/>
          <a:ext cx="838200" cy="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69799</xdr:rowOff>
    </xdr:from>
    <xdr:to>
      <xdr:col>50</xdr:col>
      <xdr:colOff>114300</xdr:colOff>
      <xdr:row>96</xdr:row>
      <xdr:rowOff>105990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357549"/>
          <a:ext cx="889000" cy="20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69799</xdr:rowOff>
    </xdr:from>
    <xdr:to>
      <xdr:col>45</xdr:col>
      <xdr:colOff>177800</xdr:colOff>
      <xdr:row>97</xdr:row>
      <xdr:rowOff>27302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357549"/>
          <a:ext cx="889000" cy="30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24919</xdr:rowOff>
    </xdr:from>
    <xdr:to>
      <xdr:col>46</xdr:col>
      <xdr:colOff>38100</xdr:colOff>
      <xdr:row>97</xdr:row>
      <xdr:rowOff>126519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117646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159387</xdr:rowOff>
    </xdr:from>
    <xdr:to>
      <xdr:col>41</xdr:col>
      <xdr:colOff>50800</xdr:colOff>
      <xdr:row>97</xdr:row>
      <xdr:rowOff>27302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18587"/>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140343</xdr:rowOff>
    </xdr:from>
    <xdr:to>
      <xdr:col>41</xdr:col>
      <xdr:colOff>101600</xdr:colOff>
      <xdr:row>97</xdr:row>
      <xdr:rowOff>70493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87020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37223</xdr:rowOff>
    </xdr:from>
    <xdr:to>
      <xdr:col>36</xdr:col>
      <xdr:colOff>165100</xdr:colOff>
      <xdr:row>97</xdr:row>
      <xdr:rowOff>138823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129950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167118</xdr:rowOff>
    </xdr:from>
    <xdr:to>
      <xdr:col>55</xdr:col>
      <xdr:colOff>50800</xdr:colOff>
      <xdr:row>96</xdr:row>
      <xdr:rowOff>97268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18545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0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55190</xdr:rowOff>
    </xdr:from>
    <xdr:to>
      <xdr:col>50</xdr:col>
      <xdr:colOff>165100</xdr:colOff>
      <xdr:row>96</xdr:row>
      <xdr:rowOff>156790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18999</xdr:rowOff>
    </xdr:from>
    <xdr:to>
      <xdr:col>46</xdr:col>
      <xdr:colOff>38100</xdr:colOff>
      <xdr:row>95</xdr:row>
      <xdr:rowOff>120599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3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137126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08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147952</xdr:rowOff>
    </xdr:from>
    <xdr:to>
      <xdr:col>41</xdr:col>
      <xdr:colOff>101600</xdr:colOff>
      <xdr:row>97</xdr:row>
      <xdr:rowOff>78102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69229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108587</xdr:rowOff>
    </xdr:from>
    <xdr:to>
      <xdr:col>36</xdr:col>
      <xdr:colOff>165100</xdr:colOff>
      <xdr:row>97</xdr:row>
      <xdr:rowOff>38737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55264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37991</xdr:rowOff>
    </xdr:from>
    <xdr:to>
      <xdr:col>85</xdr:col>
      <xdr:colOff>127000</xdr:colOff>
      <xdr:row>38</xdr:row>
      <xdr:rowOff>79039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53091"/>
          <a:ext cx="838200" cy="4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79039</xdr:rowOff>
    </xdr:from>
    <xdr:to>
      <xdr:col>81</xdr:col>
      <xdr:colOff>50800</xdr:colOff>
      <xdr:row>38</xdr:row>
      <xdr:rowOff>111281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94139"/>
          <a:ext cx="889000" cy="3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83492</xdr:rowOff>
    </xdr:from>
    <xdr:to>
      <xdr:col>76</xdr:col>
      <xdr:colOff>114300</xdr:colOff>
      <xdr:row>38</xdr:row>
      <xdr:rowOff>111281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98592"/>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27068</xdr:rowOff>
    </xdr:from>
    <xdr:to>
      <xdr:col>76</xdr:col>
      <xdr:colOff>165100</xdr:colOff>
      <xdr:row>38</xdr:row>
      <xdr:rowOff>128668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145195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83492</xdr:rowOff>
    </xdr:from>
    <xdr:to>
      <xdr:col>71</xdr:col>
      <xdr:colOff>177800</xdr:colOff>
      <xdr:row>38</xdr:row>
      <xdr:rowOff>117718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98592"/>
          <a:ext cx="889000" cy="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46599</xdr:rowOff>
    </xdr:from>
    <xdr:to>
      <xdr:col>72</xdr:col>
      <xdr:colOff>38100</xdr:colOff>
      <xdr:row>38</xdr:row>
      <xdr:rowOff>148199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139326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66881</xdr:rowOff>
    </xdr:from>
    <xdr:to>
      <xdr:col>67</xdr:col>
      <xdr:colOff>101600</xdr:colOff>
      <xdr:row>38</xdr:row>
      <xdr:rowOff>168481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13558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158641</xdr:rowOff>
    </xdr:from>
    <xdr:to>
      <xdr:col>85</xdr:col>
      <xdr:colOff>177800</xdr:colOff>
      <xdr:row>38</xdr:row>
      <xdr:rowOff>88791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118018</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28239</xdr:rowOff>
    </xdr:from>
    <xdr:to>
      <xdr:col>81</xdr:col>
      <xdr:colOff>101600</xdr:colOff>
      <xdr:row>38</xdr:row>
      <xdr:rowOff>129839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4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146366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60481</xdr:rowOff>
    </xdr:from>
    <xdr:to>
      <xdr:col>76</xdr:col>
      <xdr:colOff>165100</xdr:colOff>
      <xdr:row>38</xdr:row>
      <xdr:rowOff>162081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153208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6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32692</xdr:rowOff>
    </xdr:from>
    <xdr:to>
      <xdr:col>72</xdr:col>
      <xdr:colOff>38100</xdr:colOff>
      <xdr:row>38</xdr:row>
      <xdr:rowOff>134292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150819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2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66918</xdr:rowOff>
    </xdr:from>
    <xdr:to>
      <xdr:col>67</xdr:col>
      <xdr:colOff>101600</xdr:colOff>
      <xdr:row>38</xdr:row>
      <xdr:rowOff>168518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159645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7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120872</xdr:rowOff>
    </xdr:from>
    <xdr:to>
      <xdr:col>85</xdr:col>
      <xdr:colOff>127000</xdr:colOff>
      <xdr:row>73</xdr:row>
      <xdr:rowOff>137469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2636722"/>
          <a:ext cx="8382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120872</xdr:rowOff>
    </xdr:from>
    <xdr:to>
      <xdr:col>81</xdr:col>
      <xdr:colOff>50800</xdr:colOff>
      <xdr:row>73</xdr:row>
      <xdr:rowOff>123593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636722"/>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96151</xdr:rowOff>
    </xdr:from>
    <xdr:to>
      <xdr:col>76</xdr:col>
      <xdr:colOff>114300</xdr:colOff>
      <xdr:row>73</xdr:row>
      <xdr:rowOff>123593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612001"/>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156789</xdr:rowOff>
    </xdr:from>
    <xdr:to>
      <xdr:col>76</xdr:col>
      <xdr:colOff>165100</xdr:colOff>
      <xdr:row>77</xdr:row>
      <xdr:rowOff>86939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8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78066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89051</xdr:rowOff>
    </xdr:from>
    <xdr:to>
      <xdr:col>71</xdr:col>
      <xdr:colOff>177800</xdr:colOff>
      <xdr:row>73</xdr:row>
      <xdr:rowOff>96151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604901"/>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2082</xdr:rowOff>
    </xdr:from>
    <xdr:to>
      <xdr:col>72</xdr:col>
      <xdr:colOff>38100</xdr:colOff>
      <xdr:row>77</xdr:row>
      <xdr:rowOff>103682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94809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9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166016</xdr:rowOff>
    </xdr:from>
    <xdr:to>
      <xdr:col>67</xdr:col>
      <xdr:colOff>101600</xdr:colOff>
      <xdr:row>77</xdr:row>
      <xdr:rowOff>96166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9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87293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86669</xdr:rowOff>
    </xdr:from>
    <xdr:to>
      <xdr:col>85</xdr:col>
      <xdr:colOff>177800</xdr:colOff>
      <xdr:row>74</xdr:row>
      <xdr:rowOff>16819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6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109546</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5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70072</xdr:rowOff>
    </xdr:from>
    <xdr:to>
      <xdr:col>81</xdr:col>
      <xdr:colOff>101600</xdr:colOff>
      <xdr:row>74</xdr:row>
      <xdr:rowOff>222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5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16749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36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72793</xdr:rowOff>
    </xdr:from>
    <xdr:to>
      <xdr:col>76</xdr:col>
      <xdr:colOff>165100</xdr:colOff>
      <xdr:row>74</xdr:row>
      <xdr:rowOff>2943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5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19470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36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45351</xdr:rowOff>
    </xdr:from>
    <xdr:to>
      <xdr:col>72</xdr:col>
      <xdr:colOff>38100</xdr:colOff>
      <xdr:row>73</xdr:row>
      <xdr:rowOff>146951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5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163478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33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38251</xdr:rowOff>
    </xdr:from>
    <xdr:to>
      <xdr:col>67</xdr:col>
      <xdr:colOff>101600</xdr:colOff>
      <xdr:row>73</xdr:row>
      <xdr:rowOff>139851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5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156378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32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74709</xdr:rowOff>
    </xdr:from>
    <xdr:to>
      <xdr:col>85</xdr:col>
      <xdr:colOff>127000</xdr:colOff>
      <xdr:row>99</xdr:row>
      <xdr:rowOff>2801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76809"/>
          <a:ext cx="838200" cy="9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99785</xdr:rowOff>
    </xdr:from>
    <xdr:to>
      <xdr:col>81</xdr:col>
      <xdr:colOff>50800</xdr:colOff>
      <xdr:row>99</xdr:row>
      <xdr:rowOff>2801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01885"/>
          <a:ext cx="889000" cy="7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99785</xdr:rowOff>
    </xdr:from>
    <xdr:to>
      <xdr:col>76</xdr:col>
      <xdr:colOff>114300</xdr:colOff>
      <xdr:row>98</xdr:row>
      <xdr:rowOff>114333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1885"/>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112996</xdr:rowOff>
    </xdr:from>
    <xdr:to>
      <xdr:col>76</xdr:col>
      <xdr:colOff>165100</xdr:colOff>
      <xdr:row>99</xdr:row>
      <xdr:rowOff>43146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1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34273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700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114333</xdr:rowOff>
    </xdr:from>
    <xdr:to>
      <xdr:col>71</xdr:col>
      <xdr:colOff>177800</xdr:colOff>
      <xdr:row>99</xdr:row>
      <xdr:rowOff>1032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6433"/>
          <a:ext cx="889000" cy="5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116760</xdr:rowOff>
    </xdr:from>
    <xdr:to>
      <xdr:col>72</xdr:col>
      <xdr:colOff>38100</xdr:colOff>
      <xdr:row>99</xdr:row>
      <xdr:rowOff>46910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38037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70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119030</xdr:rowOff>
    </xdr:from>
    <xdr:to>
      <xdr:col>67</xdr:col>
      <xdr:colOff>101600</xdr:colOff>
      <xdr:row>99</xdr:row>
      <xdr:rowOff>49180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65707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23909</xdr:rowOff>
    </xdr:from>
    <xdr:to>
      <xdr:col>85</xdr:col>
      <xdr:colOff>177800</xdr:colOff>
      <xdr:row>98</xdr:row>
      <xdr:rowOff>125509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2336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123451</xdr:rowOff>
    </xdr:from>
    <xdr:to>
      <xdr:col>81</xdr:col>
      <xdr:colOff>101600</xdr:colOff>
      <xdr:row>99</xdr:row>
      <xdr:rowOff>53601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44728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48985</xdr:rowOff>
    </xdr:from>
    <xdr:to>
      <xdr:col>76</xdr:col>
      <xdr:colOff>165100</xdr:colOff>
      <xdr:row>98</xdr:row>
      <xdr:rowOff>150585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167112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6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63533</xdr:rowOff>
    </xdr:from>
    <xdr:to>
      <xdr:col>72</xdr:col>
      <xdr:colOff>38100</xdr:colOff>
      <xdr:row>98</xdr:row>
      <xdr:rowOff>165133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121682</xdr:rowOff>
    </xdr:from>
    <xdr:to>
      <xdr:col>67</xdr:col>
      <xdr:colOff>101600</xdr:colOff>
      <xdr:row>99</xdr:row>
      <xdr:rowOff>51832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42959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1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39574</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554674"/>
          <a:ext cx="889000" cy="10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160224</xdr:rowOff>
    </xdr:from>
    <xdr:to>
      <xdr:col>98</xdr:col>
      <xdr:colOff>38100</xdr:colOff>
      <xdr:row>38</xdr:row>
      <xdr:rowOff>90374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106900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7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112096</xdr:rowOff>
    </xdr:from>
    <xdr:to>
      <xdr:col>116</xdr:col>
      <xdr:colOff>63500</xdr:colOff>
      <xdr:row>58</xdr:row>
      <xdr:rowOff>115506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056196"/>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115506</xdr:rowOff>
    </xdr:from>
    <xdr:to>
      <xdr:col>111</xdr:col>
      <xdr:colOff>177800</xdr:colOff>
      <xdr:row>58</xdr:row>
      <xdr:rowOff>119164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05960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64681</xdr:rowOff>
    </xdr:from>
    <xdr:to>
      <xdr:col>107</xdr:col>
      <xdr:colOff>50800</xdr:colOff>
      <xdr:row>58</xdr:row>
      <xdr:rowOff>119164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008781"/>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73813</xdr:rowOff>
    </xdr:from>
    <xdr:to>
      <xdr:col>107</xdr:col>
      <xdr:colOff>101600</xdr:colOff>
      <xdr:row>59</xdr:row>
      <xdr:rowOff>3963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1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166540</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11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64681</xdr:rowOff>
    </xdr:from>
    <xdr:to>
      <xdr:col>102</xdr:col>
      <xdr:colOff>114300</xdr:colOff>
      <xdr:row>58</xdr:row>
      <xdr:rowOff>124213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008781"/>
          <a:ext cx="889000" cy="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77298</xdr:rowOff>
    </xdr:from>
    <xdr:to>
      <xdr:col>102</xdr:col>
      <xdr:colOff>165100</xdr:colOff>
      <xdr:row>59</xdr:row>
      <xdr:rowOff>7448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170025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1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61563</xdr:rowOff>
    </xdr:from>
    <xdr:to>
      <xdr:col>98</xdr:col>
      <xdr:colOff>38100</xdr:colOff>
      <xdr:row>58</xdr:row>
      <xdr:rowOff>163163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61296</xdr:rowOff>
    </xdr:from>
    <xdr:to>
      <xdr:col>116</xdr:col>
      <xdr:colOff>114300</xdr:colOff>
      <xdr:row>58</xdr:row>
      <xdr:rowOff>162896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0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20673</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79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64706</xdr:rowOff>
    </xdr:from>
    <xdr:to>
      <xdr:col>112</xdr:col>
      <xdr:colOff>38100</xdr:colOff>
      <xdr:row>58</xdr:row>
      <xdr:rowOff>166306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11383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8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68364</xdr:rowOff>
    </xdr:from>
    <xdr:to>
      <xdr:col>107</xdr:col>
      <xdr:colOff>101600</xdr:colOff>
      <xdr:row>58</xdr:row>
      <xdr:rowOff>169964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15041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8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13881</xdr:rowOff>
    </xdr:from>
    <xdr:to>
      <xdr:col>102</xdr:col>
      <xdr:colOff>165100</xdr:colOff>
      <xdr:row>58</xdr:row>
      <xdr:rowOff>115481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9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132008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3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73413</xdr:rowOff>
    </xdr:from>
    <xdr:to>
      <xdr:col>98</xdr:col>
      <xdr:colOff>38100</xdr:colOff>
      <xdr:row>59</xdr:row>
      <xdr:rowOff>3563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166140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1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88733</xdr:rowOff>
    </xdr:from>
    <xdr:to>
      <xdr:col>116</xdr:col>
      <xdr:colOff>62864</xdr:colOff>
      <xdr:row>79</xdr:row>
      <xdr:rowOff>147168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61683"/>
          <a:ext cx="1269" cy="143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150995</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147168</xdr:rowOff>
    </xdr:from>
    <xdr:to>
      <xdr:col>116</xdr:col>
      <xdr:colOff>152400</xdr:colOff>
      <xdr:row>79</xdr:row>
      <xdr:rowOff>147168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9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35410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203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88733</xdr:rowOff>
    </xdr:from>
    <xdr:to>
      <xdr:col>116</xdr:col>
      <xdr:colOff>152400</xdr:colOff>
      <xdr:row>71</xdr:row>
      <xdr:rowOff>88733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6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20893</xdr:rowOff>
    </xdr:from>
    <xdr:to>
      <xdr:col>116</xdr:col>
      <xdr:colOff>63500</xdr:colOff>
      <xdr:row>73</xdr:row>
      <xdr:rowOff>68094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536743"/>
          <a:ext cx="838200" cy="4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106287</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136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127860</xdr:rowOff>
    </xdr:from>
    <xdr:to>
      <xdr:col>116</xdr:col>
      <xdr:colOff>114300</xdr:colOff>
      <xdr:row>77</xdr:row>
      <xdr:rowOff>58010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15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170082</xdr:rowOff>
    </xdr:from>
    <xdr:to>
      <xdr:col>111</xdr:col>
      <xdr:colOff>177800</xdr:colOff>
      <xdr:row>73</xdr:row>
      <xdr:rowOff>68094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171582"/>
          <a:ext cx="889000" cy="4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121786</xdr:rowOff>
    </xdr:from>
    <xdr:to>
      <xdr:col>112</xdr:col>
      <xdr:colOff>38100</xdr:colOff>
      <xdr:row>77</xdr:row>
      <xdr:rowOff>51936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43063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24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170082</xdr:rowOff>
    </xdr:from>
    <xdr:to>
      <xdr:col>107</xdr:col>
      <xdr:colOff>50800</xdr:colOff>
      <xdr:row>71</xdr:row>
      <xdr:rowOff>80122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171582"/>
          <a:ext cx="889000" cy="8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34852</xdr:rowOff>
    </xdr:from>
    <xdr:to>
      <xdr:col>107</xdr:col>
      <xdr:colOff>101600</xdr:colOff>
      <xdr:row>77</xdr:row>
      <xdr:rowOff>136452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127579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3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80122</xdr:rowOff>
    </xdr:from>
    <xdr:to>
      <xdr:col>102</xdr:col>
      <xdr:colOff>114300</xdr:colOff>
      <xdr:row>71</xdr:row>
      <xdr:rowOff>118516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253072"/>
          <a:ext cx="889000" cy="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36495</xdr:rowOff>
    </xdr:from>
    <xdr:to>
      <xdr:col>102</xdr:col>
      <xdr:colOff>165100</xdr:colOff>
      <xdr:row>77</xdr:row>
      <xdr:rowOff>138095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129222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49439</xdr:rowOff>
    </xdr:from>
    <xdr:to>
      <xdr:col>98</xdr:col>
      <xdr:colOff>38100</xdr:colOff>
      <xdr:row>77</xdr:row>
      <xdr:rowOff>151039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142166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141543</xdr:rowOff>
    </xdr:from>
    <xdr:to>
      <xdr:col>116</xdr:col>
      <xdr:colOff>114300</xdr:colOff>
      <xdr:row>73</xdr:row>
      <xdr:rowOff>71693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4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164420</xdr:rowOff>
    </xdr:from>
    <xdr:ext cx="599010"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33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17294</xdr:rowOff>
    </xdr:from>
    <xdr:to>
      <xdr:col>112</xdr:col>
      <xdr:colOff>38100</xdr:colOff>
      <xdr:row>73</xdr:row>
      <xdr:rowOff>118894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53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135421</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5" y="1230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119282</xdr:rowOff>
    </xdr:from>
    <xdr:to>
      <xdr:col>107</xdr:col>
      <xdr:colOff>101600</xdr:colOff>
      <xdr:row>71</xdr:row>
      <xdr:rowOff>49432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1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65959</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34795" y="1189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29322</xdr:rowOff>
    </xdr:from>
    <xdr:to>
      <xdr:col>102</xdr:col>
      <xdr:colOff>165100</xdr:colOff>
      <xdr:row>71</xdr:row>
      <xdr:rowOff>130922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2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147449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45795" y="1197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67716</xdr:rowOff>
    </xdr:from>
    <xdr:to>
      <xdr:col>98</xdr:col>
      <xdr:colOff>38100</xdr:colOff>
      <xdr:row>71</xdr:row>
      <xdr:rowOff>169316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2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14393</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795" y="1201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２８５，８８５円となり、昨年度と比較すると７，６０９円の増となった。主な構成項目である人件費は、住民一人当たり２４１，５０６円となっており、類似団体平均値の約１．８倍の数値である。阿賀町集中改革プランにより、職員数は平成１７年度の合併当初から減少したが、合併以前の採用数が類似団体平均と比較して多いことから、人口に対する人件費の割合が高くなっている。その他にも物件費、維持補修費及び公債費、繰出金において類似団体平均を大幅に超える数値となっている。これは、一人当たりの財政支出が人口密度、高齢化率等との相関が高いため、当町においては広大な面積等地理的条件や厳しい気候条件に加えて、急激な人口減少により人口１人当たりの決算額の増加要因となっている。 今後は道路や上下水道など広域的なインフラの長寿命化による維持補修費の抑制や遊休施設の有効活用等による普通建設事業費の更なる削減により、数値の健全化に努める。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10,090
10,046
952.89
13,885,677
12,974,579
829,939
8,102,513
13,683,999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64719</xdr:rowOff>
    </xdr:from>
    <xdr:to>
      <xdr:col>24</xdr:col>
      <xdr:colOff>63500</xdr:colOff>
      <xdr:row>37</xdr:row>
      <xdr:rowOff>65024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08369"/>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59537</xdr:rowOff>
    </xdr:from>
    <xdr:to>
      <xdr:col>19</xdr:col>
      <xdr:colOff>177800</xdr:colOff>
      <xdr:row>37</xdr:row>
      <xdr:rowOff>65024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0318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59537</xdr:rowOff>
    </xdr:from>
    <xdr:to>
      <xdr:col>15</xdr:col>
      <xdr:colOff>50800</xdr:colOff>
      <xdr:row>37</xdr:row>
      <xdr:rowOff>121107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03187"/>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129286</xdr:rowOff>
    </xdr:from>
    <xdr:to>
      <xdr:col>15</xdr:col>
      <xdr:colOff>101600</xdr:colOff>
      <xdr:row>38</xdr:row>
      <xdr:rowOff>59436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4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50563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93066</xdr:rowOff>
    </xdr:from>
    <xdr:to>
      <xdr:col>10</xdr:col>
      <xdr:colOff>114300</xdr:colOff>
      <xdr:row>37</xdr:row>
      <xdr:rowOff>121107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36716"/>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154280</xdr:rowOff>
    </xdr:from>
    <xdr:to>
      <xdr:col>10</xdr:col>
      <xdr:colOff>165100</xdr:colOff>
      <xdr:row>38</xdr:row>
      <xdr:rowOff>84430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4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75557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5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168301</xdr:rowOff>
    </xdr:from>
    <xdr:to>
      <xdr:col>6</xdr:col>
      <xdr:colOff>38100</xdr:colOff>
      <xdr:row>38</xdr:row>
      <xdr:rowOff>98451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51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89578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6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13919</xdr:rowOff>
    </xdr:from>
    <xdr:to>
      <xdr:col>24</xdr:col>
      <xdr:colOff>114300</xdr:colOff>
      <xdr:row>37</xdr:row>
      <xdr:rowOff>115519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163796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14224</xdr:rowOff>
    </xdr:from>
    <xdr:to>
      <xdr:col>20</xdr:col>
      <xdr:colOff>38100</xdr:colOff>
      <xdr:row>37</xdr:row>
      <xdr:rowOff>115824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106951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8737</xdr:rowOff>
    </xdr:from>
    <xdr:to>
      <xdr:col>15</xdr:col>
      <xdr:colOff>101600</xdr:colOff>
      <xdr:row>37</xdr:row>
      <xdr:rowOff>110337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126864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70307</xdr:rowOff>
    </xdr:from>
    <xdr:to>
      <xdr:col>10</xdr:col>
      <xdr:colOff>165100</xdr:colOff>
      <xdr:row>38</xdr:row>
      <xdr:rowOff>457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16984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8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42266</xdr:rowOff>
    </xdr:from>
    <xdr:to>
      <xdr:col>6</xdr:col>
      <xdr:colOff>38100</xdr:colOff>
      <xdr:row>37</xdr:row>
      <xdr:rowOff>143866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160393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10096</xdr:rowOff>
    </xdr:from>
    <xdr:to>
      <xdr:col>24</xdr:col>
      <xdr:colOff>63500</xdr:colOff>
      <xdr:row>58</xdr:row>
      <xdr:rowOff>30840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54196"/>
          <a:ext cx="838200" cy="2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xdr:rowOff>
    </xdr:from>
    <xdr:to>
      <xdr:col>19</xdr:col>
      <xdr:colOff>177800</xdr:colOff>
      <xdr:row>58</xdr:row>
      <xdr:rowOff>59668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54196"/>
          <a:ext cx="889000" cy="4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59668</xdr:rowOff>
    </xdr:from>
    <xdr:to>
      <xdr:col>15</xdr:col>
      <xdr:colOff>50800</xdr:colOff>
      <xdr:row>58</xdr:row>
      <xdr:rowOff>74164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03768"/>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80487</xdr:rowOff>
    </xdr:from>
    <xdr:to>
      <xdr:col>15</xdr:col>
      <xdr:colOff>101600</xdr:colOff>
      <xdr:row>59</xdr:row>
      <xdr:rowOff>10637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1764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1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52172</xdr:rowOff>
    </xdr:from>
    <xdr:to>
      <xdr:col>10</xdr:col>
      <xdr:colOff>114300</xdr:colOff>
      <xdr:row>58</xdr:row>
      <xdr:rowOff>74164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96272"/>
          <a:ext cx="889000" cy="2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83629</xdr:rowOff>
    </xdr:from>
    <xdr:to>
      <xdr:col>10</xdr:col>
      <xdr:colOff>165100</xdr:colOff>
      <xdr:row>59</xdr:row>
      <xdr:rowOff>13779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2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2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92084</xdr:rowOff>
    </xdr:from>
    <xdr:to>
      <xdr:col>6</xdr:col>
      <xdr:colOff>38100</xdr:colOff>
      <xdr:row>59</xdr:row>
      <xdr:rowOff>22234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3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13361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101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151490</xdr:rowOff>
    </xdr:from>
    <xdr:to>
      <xdr:col>24</xdr:col>
      <xdr:colOff>114300</xdr:colOff>
      <xdr:row>58</xdr:row>
      <xdr:rowOff>81640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110867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130746</xdr:rowOff>
    </xdr:from>
    <xdr:to>
      <xdr:col>20</xdr:col>
      <xdr:colOff>38100</xdr:colOff>
      <xdr:row>58</xdr:row>
      <xdr:rowOff>60896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77423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8868</xdr:rowOff>
    </xdr:from>
    <xdr:to>
      <xdr:col>15</xdr:col>
      <xdr:colOff>101600</xdr:colOff>
      <xdr:row>58</xdr:row>
      <xdr:rowOff>110468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126995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2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23364</xdr:rowOff>
    </xdr:from>
    <xdr:to>
      <xdr:col>10</xdr:col>
      <xdr:colOff>165100</xdr:colOff>
      <xdr:row>58</xdr:row>
      <xdr:rowOff>124964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141491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4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1372</xdr:rowOff>
    </xdr:from>
    <xdr:to>
      <xdr:col>6</xdr:col>
      <xdr:colOff>38100</xdr:colOff>
      <xdr:row>58</xdr:row>
      <xdr:rowOff>102972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119499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166538</xdr:rowOff>
    </xdr:from>
    <xdr:to>
      <xdr:col>24</xdr:col>
      <xdr:colOff>63500</xdr:colOff>
      <xdr:row>75</xdr:row>
      <xdr:rowOff>6975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82388"/>
          <a:ext cx="8382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6975</xdr:rowOff>
    </xdr:from>
    <xdr:to>
      <xdr:col>19</xdr:col>
      <xdr:colOff>177800</xdr:colOff>
      <xdr:row>75</xdr:row>
      <xdr:rowOff>99985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65725"/>
          <a:ext cx="889000" cy="9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99985</xdr:rowOff>
    </xdr:from>
    <xdr:to>
      <xdr:col>15</xdr:col>
      <xdr:colOff>50800</xdr:colOff>
      <xdr:row>75</xdr:row>
      <xdr:rowOff>130000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58735"/>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89491</xdr:rowOff>
    </xdr:from>
    <xdr:to>
      <xdr:col>10</xdr:col>
      <xdr:colOff>114300</xdr:colOff>
      <xdr:row>75</xdr:row>
      <xdr:rowOff>130000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48241"/>
          <a:ext cx="889000" cy="4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115738</xdr:rowOff>
    </xdr:from>
    <xdr:to>
      <xdr:col>24</xdr:col>
      <xdr:colOff>114300</xdr:colOff>
      <xdr:row>74</xdr:row>
      <xdr:rowOff>45888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138615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127625</xdr:rowOff>
    </xdr:from>
    <xdr:to>
      <xdr:col>20</xdr:col>
      <xdr:colOff>38100</xdr:colOff>
      <xdr:row>75</xdr:row>
      <xdr:rowOff>57775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74302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49185</xdr:rowOff>
    </xdr:from>
    <xdr:to>
      <xdr:col>15</xdr:col>
      <xdr:colOff>101600</xdr:colOff>
      <xdr:row>75</xdr:row>
      <xdr:rowOff>150785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167312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8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79200</xdr:rowOff>
    </xdr:from>
    <xdr:to>
      <xdr:col>10</xdr:col>
      <xdr:colOff>165100</xdr:colOff>
      <xdr:row>76</xdr:row>
      <xdr:rowOff>9350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3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25877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1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38691</xdr:rowOff>
    </xdr:from>
    <xdr:to>
      <xdr:col>6</xdr:col>
      <xdr:colOff>38100</xdr:colOff>
      <xdr:row>75</xdr:row>
      <xdr:rowOff>140291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156818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7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89629</xdr:rowOff>
    </xdr:from>
    <xdr:to>
      <xdr:col>24</xdr:col>
      <xdr:colOff>63500</xdr:colOff>
      <xdr:row>93</xdr:row>
      <xdr:rowOff>39131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863029"/>
          <a:ext cx="838200" cy="1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39131</xdr:rowOff>
    </xdr:from>
    <xdr:to>
      <xdr:col>19</xdr:col>
      <xdr:colOff>177800</xdr:colOff>
      <xdr:row>93</xdr:row>
      <xdr:rowOff>139677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983981"/>
          <a:ext cx="8890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139677</xdr:rowOff>
    </xdr:from>
    <xdr:to>
      <xdr:col>15</xdr:col>
      <xdr:colOff>50800</xdr:colOff>
      <xdr:row>94</xdr:row>
      <xdr:rowOff>15723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084527"/>
          <a:ext cx="889000" cy="4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133454</xdr:rowOff>
    </xdr:from>
    <xdr:to>
      <xdr:col>15</xdr:col>
      <xdr:colOff>101600</xdr:colOff>
      <xdr:row>97</xdr:row>
      <xdr:rowOff>63604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54731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15723</xdr:rowOff>
    </xdr:from>
    <xdr:to>
      <xdr:col>10</xdr:col>
      <xdr:colOff>114300</xdr:colOff>
      <xdr:row>94</xdr:row>
      <xdr:rowOff>58272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132023"/>
          <a:ext cx="889000" cy="4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151270</xdr:rowOff>
    </xdr:from>
    <xdr:to>
      <xdr:col>10</xdr:col>
      <xdr:colOff>165100</xdr:colOff>
      <xdr:row>97</xdr:row>
      <xdr:rowOff>81420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72547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152726</xdr:rowOff>
    </xdr:from>
    <xdr:to>
      <xdr:col>6</xdr:col>
      <xdr:colOff>38100</xdr:colOff>
      <xdr:row>97</xdr:row>
      <xdr:rowOff>82876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38829</xdr:rowOff>
    </xdr:from>
    <xdr:to>
      <xdr:col>24</xdr:col>
      <xdr:colOff>114300</xdr:colOff>
      <xdr:row>92</xdr:row>
      <xdr:rowOff>140429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8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61706</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66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159781</xdr:rowOff>
    </xdr:from>
    <xdr:to>
      <xdr:col>20</xdr:col>
      <xdr:colOff>38100</xdr:colOff>
      <xdr:row>93</xdr:row>
      <xdr:rowOff>89931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106458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70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88877</xdr:rowOff>
    </xdr:from>
    <xdr:to>
      <xdr:col>15</xdr:col>
      <xdr:colOff>101600</xdr:colOff>
      <xdr:row>94</xdr:row>
      <xdr:rowOff>19027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35554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80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136373</xdr:rowOff>
    </xdr:from>
    <xdr:to>
      <xdr:col>10</xdr:col>
      <xdr:colOff>165100</xdr:colOff>
      <xdr:row>94</xdr:row>
      <xdr:rowOff>66523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83050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85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7472</xdr:rowOff>
    </xdr:from>
    <xdr:to>
      <xdr:col>6</xdr:col>
      <xdr:colOff>38100</xdr:colOff>
      <xdr:row>94</xdr:row>
      <xdr:rowOff>109072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2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125599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89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151587</xdr:rowOff>
    </xdr:from>
    <xdr:to>
      <xdr:col>55</xdr:col>
      <xdr:colOff>0</xdr:colOff>
      <xdr:row>31</xdr:row>
      <xdr:rowOff>15799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5295087"/>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15799</xdr:rowOff>
    </xdr:from>
    <xdr:to>
      <xdr:col>50</xdr:col>
      <xdr:colOff>114300</xdr:colOff>
      <xdr:row>31</xdr:row>
      <xdr:rowOff>59690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330749"/>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59690</xdr:rowOff>
    </xdr:from>
    <xdr:to>
      <xdr:col>45</xdr:col>
      <xdr:colOff>177800</xdr:colOff>
      <xdr:row>31</xdr:row>
      <xdr:rowOff>101752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5374640"/>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101752</xdr:rowOff>
    </xdr:from>
    <xdr:to>
      <xdr:col>41</xdr:col>
      <xdr:colOff>50800</xdr:colOff>
      <xdr:row>31</xdr:row>
      <xdr:rowOff>135128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416702"/>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100787</xdr:rowOff>
    </xdr:from>
    <xdr:to>
      <xdr:col>55</xdr:col>
      <xdr:colOff>50800</xdr:colOff>
      <xdr:row>31</xdr:row>
      <xdr:rowOff>30937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2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53814</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19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136449</xdr:rowOff>
    </xdr:from>
    <xdr:to>
      <xdr:col>50</xdr:col>
      <xdr:colOff>165100</xdr:colOff>
      <xdr:row>31</xdr:row>
      <xdr:rowOff>66599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2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83126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05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8890</xdr:rowOff>
    </xdr:from>
    <xdr:to>
      <xdr:col>46</xdr:col>
      <xdr:colOff>38100</xdr:colOff>
      <xdr:row>31</xdr:row>
      <xdr:rowOff>110490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127017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0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50952</xdr:rowOff>
    </xdr:from>
    <xdr:to>
      <xdr:col>41</xdr:col>
      <xdr:colOff>101600</xdr:colOff>
      <xdr:row>31</xdr:row>
      <xdr:rowOff>152552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3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169079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14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84328</xdr:rowOff>
    </xdr:from>
    <xdr:to>
      <xdr:col>36</xdr:col>
      <xdr:colOff>165100</xdr:colOff>
      <xdr:row>32</xdr:row>
      <xdr:rowOff>14478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3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31005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1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39811</xdr:rowOff>
    </xdr:from>
    <xdr:to>
      <xdr:col>55</xdr:col>
      <xdr:colOff>0</xdr:colOff>
      <xdr:row>57</xdr:row>
      <xdr:rowOff>49919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12461"/>
          <a:ext cx="8382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37662</xdr:rowOff>
    </xdr:from>
    <xdr:to>
      <xdr:col>50</xdr:col>
      <xdr:colOff>114300</xdr:colOff>
      <xdr:row>57</xdr:row>
      <xdr:rowOff>39811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1031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21034</xdr:rowOff>
    </xdr:from>
    <xdr:to>
      <xdr:col>45</xdr:col>
      <xdr:colOff>177800</xdr:colOff>
      <xdr:row>57</xdr:row>
      <xdr:rowOff>37662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93684"/>
          <a:ext cx="889000" cy="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86504</xdr:rowOff>
    </xdr:from>
    <xdr:to>
      <xdr:col>46</xdr:col>
      <xdr:colOff>38100</xdr:colOff>
      <xdr:row>58</xdr:row>
      <xdr:rowOff>16654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5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7781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5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153636</xdr:rowOff>
    </xdr:from>
    <xdr:to>
      <xdr:col>41</xdr:col>
      <xdr:colOff>50800</xdr:colOff>
      <xdr:row>57</xdr:row>
      <xdr:rowOff>21034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54836"/>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85407</xdr:rowOff>
    </xdr:from>
    <xdr:to>
      <xdr:col>41</xdr:col>
      <xdr:colOff>101600</xdr:colOff>
      <xdr:row>58</xdr:row>
      <xdr:rowOff>15557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6684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103041</xdr:rowOff>
    </xdr:from>
    <xdr:to>
      <xdr:col>36</xdr:col>
      <xdr:colOff>165100</xdr:colOff>
      <xdr:row>58</xdr:row>
      <xdr:rowOff>33191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24318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9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170569</xdr:rowOff>
    </xdr:from>
    <xdr:to>
      <xdr:col>55</xdr:col>
      <xdr:colOff>50800</xdr:colOff>
      <xdr:row>57</xdr:row>
      <xdr:rowOff>100719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148996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160461</xdr:rowOff>
    </xdr:from>
    <xdr:to>
      <xdr:col>50</xdr:col>
      <xdr:colOff>165100</xdr:colOff>
      <xdr:row>57</xdr:row>
      <xdr:rowOff>90611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107138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3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158312</xdr:rowOff>
    </xdr:from>
    <xdr:to>
      <xdr:col>46</xdr:col>
      <xdr:colOff>38100</xdr:colOff>
      <xdr:row>57</xdr:row>
      <xdr:rowOff>88462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104989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141684</xdr:rowOff>
    </xdr:from>
    <xdr:to>
      <xdr:col>41</xdr:col>
      <xdr:colOff>101600</xdr:colOff>
      <xdr:row>57</xdr:row>
      <xdr:rowOff>71834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1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102836</xdr:rowOff>
    </xdr:from>
    <xdr:to>
      <xdr:col>36</xdr:col>
      <xdr:colOff>165100</xdr:colOff>
      <xdr:row>57</xdr:row>
      <xdr:rowOff>32986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0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49513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7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51369</xdr:rowOff>
    </xdr:from>
    <xdr:to>
      <xdr:col>55</xdr:col>
      <xdr:colOff>0</xdr:colOff>
      <xdr:row>76</xdr:row>
      <xdr:rowOff>108908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081569"/>
          <a:ext cx="838200" cy="5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51369</xdr:rowOff>
    </xdr:from>
    <xdr:to>
      <xdr:col>50</xdr:col>
      <xdr:colOff>114300</xdr:colOff>
      <xdr:row>77</xdr:row>
      <xdr:rowOff>61923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81569"/>
          <a:ext cx="889000" cy="18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1360</xdr:rowOff>
    </xdr:from>
    <xdr:to>
      <xdr:col>45</xdr:col>
      <xdr:colOff>177800</xdr:colOff>
      <xdr:row>77</xdr:row>
      <xdr:rowOff>61923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03010"/>
          <a:ext cx="889000" cy="6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16038</xdr:rowOff>
    </xdr:from>
    <xdr:to>
      <xdr:col>46</xdr:col>
      <xdr:colOff>38100</xdr:colOff>
      <xdr:row>78</xdr:row>
      <xdr:rowOff>117638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108765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8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164914</xdr:rowOff>
    </xdr:from>
    <xdr:to>
      <xdr:col>41</xdr:col>
      <xdr:colOff>50800</xdr:colOff>
      <xdr:row>77</xdr:row>
      <xdr:rowOff>1360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95114"/>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33533</xdr:rowOff>
    </xdr:from>
    <xdr:to>
      <xdr:col>41</xdr:col>
      <xdr:colOff>101600</xdr:colOff>
      <xdr:row>78</xdr:row>
      <xdr:rowOff>135133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126260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22476</xdr:rowOff>
    </xdr:from>
    <xdr:to>
      <xdr:col>36</xdr:col>
      <xdr:colOff>165100</xdr:colOff>
      <xdr:row>78</xdr:row>
      <xdr:rowOff>124076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8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58108</xdr:rowOff>
    </xdr:from>
    <xdr:to>
      <xdr:col>55</xdr:col>
      <xdr:colOff>50800</xdr:colOff>
      <xdr:row>76</xdr:row>
      <xdr:rowOff>159708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80984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569</xdr:rowOff>
    </xdr:from>
    <xdr:to>
      <xdr:col>50</xdr:col>
      <xdr:colOff>165100</xdr:colOff>
      <xdr:row>76</xdr:row>
      <xdr:rowOff>102169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3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118696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8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11123</xdr:rowOff>
    </xdr:from>
    <xdr:to>
      <xdr:col>46</xdr:col>
      <xdr:colOff>38100</xdr:colOff>
      <xdr:row>77</xdr:row>
      <xdr:rowOff>112723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1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129250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8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122010</xdr:rowOff>
    </xdr:from>
    <xdr:to>
      <xdr:col>41</xdr:col>
      <xdr:colOff>101600</xdr:colOff>
      <xdr:row>77</xdr:row>
      <xdr:rowOff>52160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68686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114114</xdr:rowOff>
    </xdr:from>
    <xdr:to>
      <xdr:col>36</xdr:col>
      <xdr:colOff>165100</xdr:colOff>
      <xdr:row>77</xdr:row>
      <xdr:rowOff>44264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60792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1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166706</xdr:rowOff>
    </xdr:from>
    <xdr:to>
      <xdr:col>55</xdr:col>
      <xdr:colOff>0</xdr:colOff>
      <xdr:row>95</xdr:row>
      <xdr:rowOff>167007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54456"/>
          <a:ext cx="8382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167007</xdr:rowOff>
    </xdr:from>
    <xdr:to>
      <xdr:col>50</xdr:col>
      <xdr:colOff>114300</xdr:colOff>
      <xdr:row>97</xdr:row>
      <xdr:rowOff>21377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54757"/>
          <a:ext cx="889000" cy="1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137167</xdr:rowOff>
    </xdr:from>
    <xdr:to>
      <xdr:col>45</xdr:col>
      <xdr:colOff>177800</xdr:colOff>
      <xdr:row>97</xdr:row>
      <xdr:rowOff>21377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596367"/>
          <a:ext cx="889000" cy="5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92137</xdr:rowOff>
    </xdr:from>
    <xdr:to>
      <xdr:col>46</xdr:col>
      <xdr:colOff>38100</xdr:colOff>
      <xdr:row>98</xdr:row>
      <xdr:rowOff>22287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13414</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51705</xdr:rowOff>
    </xdr:from>
    <xdr:to>
      <xdr:col>41</xdr:col>
      <xdr:colOff>50800</xdr:colOff>
      <xdr:row>96</xdr:row>
      <xdr:rowOff>137167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10905"/>
          <a:ext cx="889000" cy="8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67517</xdr:rowOff>
    </xdr:from>
    <xdr:to>
      <xdr:col>41</xdr:col>
      <xdr:colOff>101600</xdr:colOff>
      <xdr:row>97</xdr:row>
      <xdr:rowOff>169117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160244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116046</xdr:rowOff>
    </xdr:from>
    <xdr:to>
      <xdr:col>36</xdr:col>
      <xdr:colOff>165100</xdr:colOff>
      <xdr:row>98</xdr:row>
      <xdr:rowOff>46196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37323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115906</xdr:rowOff>
    </xdr:from>
    <xdr:to>
      <xdr:col>55</xdr:col>
      <xdr:colOff>50800</xdr:colOff>
      <xdr:row>96</xdr:row>
      <xdr:rowOff>46056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138783</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5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116207</xdr:rowOff>
    </xdr:from>
    <xdr:to>
      <xdr:col>50</xdr:col>
      <xdr:colOff>165100</xdr:colOff>
      <xdr:row>96</xdr:row>
      <xdr:rowOff>46357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62884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17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142027</xdr:rowOff>
    </xdr:from>
    <xdr:to>
      <xdr:col>46</xdr:col>
      <xdr:colOff>38100</xdr:colOff>
      <xdr:row>97</xdr:row>
      <xdr:rowOff>72177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88704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37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86367</xdr:rowOff>
    </xdr:from>
    <xdr:to>
      <xdr:col>41</xdr:col>
      <xdr:colOff>101600</xdr:colOff>
      <xdr:row>97</xdr:row>
      <xdr:rowOff>16517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33044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32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905</xdr:rowOff>
    </xdr:from>
    <xdr:to>
      <xdr:col>36</xdr:col>
      <xdr:colOff>165100</xdr:colOff>
      <xdr:row>96</xdr:row>
      <xdr:rowOff>102505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119032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23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27817</xdr:rowOff>
    </xdr:from>
    <xdr:to>
      <xdr:col>85</xdr:col>
      <xdr:colOff>126364</xdr:colOff>
      <xdr:row>39</xdr:row>
      <xdr:rowOff>160829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514217"/>
          <a:ext cx="1269" cy="1333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164656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5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160829</xdr:rowOff>
    </xdr:from>
    <xdr:to>
      <xdr:col>86</xdr:col>
      <xdr:colOff>25400</xdr:colOff>
      <xdr:row>39</xdr:row>
      <xdr:rowOff>160829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84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145944</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27817</xdr:rowOff>
    </xdr:from>
    <xdr:to>
      <xdr:col>86</xdr:col>
      <xdr:colOff>25400</xdr:colOff>
      <xdr:row>32</xdr:row>
      <xdr:rowOff>27817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5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101687</xdr:rowOff>
    </xdr:from>
    <xdr:to>
      <xdr:col>85</xdr:col>
      <xdr:colOff>127000</xdr:colOff>
      <xdr:row>36</xdr:row>
      <xdr:rowOff>159523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73887"/>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159387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503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9510</xdr:rowOff>
    </xdr:from>
    <xdr:to>
      <xdr:col>85</xdr:col>
      <xdr:colOff>177800</xdr:colOff>
      <xdr:row>38</xdr:row>
      <xdr:rowOff>111110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52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79497</xdr:rowOff>
    </xdr:from>
    <xdr:to>
      <xdr:col>81</xdr:col>
      <xdr:colOff>50800</xdr:colOff>
      <xdr:row>36</xdr:row>
      <xdr:rowOff>159523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5222997"/>
          <a:ext cx="889000" cy="110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51475</xdr:rowOff>
    </xdr:from>
    <xdr:to>
      <xdr:col>81</xdr:col>
      <xdr:colOff>101600</xdr:colOff>
      <xdr:row>37</xdr:row>
      <xdr:rowOff>153075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144202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79497</xdr:rowOff>
    </xdr:from>
    <xdr:to>
      <xdr:col>76</xdr:col>
      <xdr:colOff>114300</xdr:colOff>
      <xdr:row>37</xdr:row>
      <xdr:rowOff>35295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222997"/>
          <a:ext cx="889000" cy="115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64913</xdr:rowOff>
    </xdr:from>
    <xdr:to>
      <xdr:col>76</xdr:col>
      <xdr:colOff>165100</xdr:colOff>
      <xdr:row>38</xdr:row>
      <xdr:rowOff>166513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58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157640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6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35295</xdr:rowOff>
    </xdr:from>
    <xdr:to>
      <xdr:col>71</xdr:col>
      <xdr:colOff>177800</xdr:colOff>
      <xdr:row>37</xdr:row>
      <xdr:rowOff>40912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78945"/>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138098</xdr:rowOff>
    </xdr:from>
    <xdr:to>
      <xdr:col>72</xdr:col>
      <xdr:colOff>38100</xdr:colOff>
      <xdr:row>39</xdr:row>
      <xdr:rowOff>68248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65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59375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74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113344</xdr:rowOff>
    </xdr:from>
    <xdr:to>
      <xdr:col>67</xdr:col>
      <xdr:colOff>101600</xdr:colOff>
      <xdr:row>39</xdr:row>
      <xdr:rowOff>43494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6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34621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7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50887</xdr:rowOff>
    </xdr:from>
    <xdr:to>
      <xdr:col>85</xdr:col>
      <xdr:colOff>177800</xdr:colOff>
      <xdr:row>36</xdr:row>
      <xdr:rowOff>152487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73764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7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108723</xdr:rowOff>
    </xdr:from>
    <xdr:to>
      <xdr:col>81</xdr:col>
      <xdr:colOff>101600</xdr:colOff>
      <xdr:row>37</xdr:row>
      <xdr:rowOff>38873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55400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0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28697</xdr:rowOff>
    </xdr:from>
    <xdr:to>
      <xdr:col>76</xdr:col>
      <xdr:colOff>165100</xdr:colOff>
      <xdr:row>30</xdr:row>
      <xdr:rowOff>130297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17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146824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494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155945</xdr:rowOff>
    </xdr:from>
    <xdr:to>
      <xdr:col>72</xdr:col>
      <xdr:colOff>38100</xdr:colOff>
      <xdr:row>37</xdr:row>
      <xdr:rowOff>86095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102622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161562</xdr:rowOff>
    </xdr:from>
    <xdr:to>
      <xdr:col>67</xdr:col>
      <xdr:colOff>101600</xdr:colOff>
      <xdr:row>37</xdr:row>
      <xdr:rowOff>91712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108239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137876</xdr:rowOff>
    </xdr:from>
    <xdr:to>
      <xdr:col>85</xdr:col>
      <xdr:colOff>127000</xdr:colOff>
      <xdr:row>56</xdr:row>
      <xdr:rowOff>158180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739076"/>
          <a:ext cx="838200" cy="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137876</xdr:rowOff>
    </xdr:from>
    <xdr:to>
      <xdr:col>81</xdr:col>
      <xdr:colOff>50800</xdr:colOff>
      <xdr:row>57</xdr:row>
      <xdr:rowOff>49115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739076"/>
          <a:ext cx="889000" cy="8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4959</xdr:rowOff>
    </xdr:from>
    <xdr:to>
      <xdr:col>76</xdr:col>
      <xdr:colOff>114300</xdr:colOff>
      <xdr:row>57</xdr:row>
      <xdr:rowOff>49115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777609"/>
          <a:ext cx="889000" cy="4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149314</xdr:rowOff>
    </xdr:from>
    <xdr:to>
      <xdr:col>76</xdr:col>
      <xdr:colOff>165100</xdr:colOff>
      <xdr:row>57</xdr:row>
      <xdr:rowOff>79464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95991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4959</xdr:rowOff>
    </xdr:from>
    <xdr:to>
      <xdr:col>71</xdr:col>
      <xdr:colOff>177800</xdr:colOff>
      <xdr:row>57</xdr:row>
      <xdr:rowOff>33693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777609"/>
          <a:ext cx="8890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150151</xdr:rowOff>
    </xdr:from>
    <xdr:to>
      <xdr:col>72</xdr:col>
      <xdr:colOff>38100</xdr:colOff>
      <xdr:row>57</xdr:row>
      <xdr:rowOff>80301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71428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169468</xdr:rowOff>
    </xdr:from>
    <xdr:to>
      <xdr:col>67</xdr:col>
      <xdr:colOff>101600</xdr:colOff>
      <xdr:row>57</xdr:row>
      <xdr:rowOff>99618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90745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8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107380</xdr:rowOff>
    </xdr:from>
    <xdr:to>
      <xdr:col>85</xdr:col>
      <xdr:colOff>177800</xdr:colOff>
      <xdr:row>57</xdr:row>
      <xdr:rowOff>37530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7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85807</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6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87076</xdr:rowOff>
    </xdr:from>
    <xdr:to>
      <xdr:col>81</xdr:col>
      <xdr:colOff>101600</xdr:colOff>
      <xdr:row>57</xdr:row>
      <xdr:rowOff>17226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6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169765</xdr:rowOff>
    </xdr:from>
    <xdr:to>
      <xdr:col>76</xdr:col>
      <xdr:colOff>165100</xdr:colOff>
      <xdr:row>57</xdr:row>
      <xdr:rowOff>99915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7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91042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86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125609</xdr:rowOff>
    </xdr:from>
    <xdr:to>
      <xdr:col>72</xdr:col>
      <xdr:colOff>38100</xdr:colOff>
      <xdr:row>57</xdr:row>
      <xdr:rowOff>55759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7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72286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154343</xdr:rowOff>
    </xdr:from>
    <xdr:to>
      <xdr:col>67</xdr:col>
      <xdr:colOff>101600</xdr:colOff>
      <xdr:row>57</xdr:row>
      <xdr:rowOff>84493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7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101020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37991</xdr:rowOff>
    </xdr:from>
    <xdr:to>
      <xdr:col>85</xdr:col>
      <xdr:colOff>127000</xdr:colOff>
      <xdr:row>78</xdr:row>
      <xdr:rowOff>79039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411091"/>
          <a:ext cx="838200" cy="4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79039</xdr:rowOff>
    </xdr:from>
    <xdr:to>
      <xdr:col>81</xdr:col>
      <xdr:colOff>50800</xdr:colOff>
      <xdr:row>78</xdr:row>
      <xdr:rowOff>111280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452139"/>
          <a:ext cx="889000" cy="3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83493</xdr:rowOff>
    </xdr:from>
    <xdr:to>
      <xdr:col>76</xdr:col>
      <xdr:colOff>114300</xdr:colOff>
      <xdr:row>78</xdr:row>
      <xdr:rowOff>111280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456593"/>
          <a:ext cx="8890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27059</xdr:rowOff>
    </xdr:from>
    <xdr:to>
      <xdr:col>76</xdr:col>
      <xdr:colOff>165100</xdr:colOff>
      <xdr:row>78</xdr:row>
      <xdr:rowOff>128659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145186</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83493</xdr:rowOff>
    </xdr:from>
    <xdr:to>
      <xdr:col>71</xdr:col>
      <xdr:colOff>177800</xdr:colOff>
      <xdr:row>78</xdr:row>
      <xdr:rowOff>117718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456593"/>
          <a:ext cx="8890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46600</xdr:rowOff>
    </xdr:from>
    <xdr:to>
      <xdr:col>72</xdr:col>
      <xdr:colOff>38100</xdr:colOff>
      <xdr:row>78</xdr:row>
      <xdr:rowOff>148200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139327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66881</xdr:rowOff>
    </xdr:from>
    <xdr:to>
      <xdr:col>67</xdr:col>
      <xdr:colOff>101600</xdr:colOff>
      <xdr:row>78</xdr:row>
      <xdr:rowOff>168481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13558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158641</xdr:rowOff>
    </xdr:from>
    <xdr:to>
      <xdr:col>85</xdr:col>
      <xdr:colOff>177800</xdr:colOff>
      <xdr:row>78</xdr:row>
      <xdr:rowOff>88791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36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118018</xdr:rowOff>
    </xdr:from>
    <xdr:ext cx="534377"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1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28239</xdr:rowOff>
    </xdr:from>
    <xdr:to>
      <xdr:col>81</xdr:col>
      <xdr:colOff>101600</xdr:colOff>
      <xdr:row>78</xdr:row>
      <xdr:rowOff>129839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146366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14111" y="131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60480</xdr:rowOff>
    </xdr:from>
    <xdr:to>
      <xdr:col>76</xdr:col>
      <xdr:colOff>165100</xdr:colOff>
      <xdr:row>78</xdr:row>
      <xdr:rowOff>162080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3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153207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2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32693</xdr:rowOff>
    </xdr:from>
    <xdr:to>
      <xdr:col>72</xdr:col>
      <xdr:colOff>38100</xdr:colOff>
      <xdr:row>78</xdr:row>
      <xdr:rowOff>134293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0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150820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66918</xdr:rowOff>
    </xdr:from>
    <xdr:to>
      <xdr:col>67</xdr:col>
      <xdr:colOff>101600</xdr:colOff>
      <xdr:row>78</xdr:row>
      <xdr:rowOff>168518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159645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3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120873</xdr:rowOff>
    </xdr:from>
    <xdr:to>
      <xdr:col>85</xdr:col>
      <xdr:colOff>127000</xdr:colOff>
      <xdr:row>93</xdr:row>
      <xdr:rowOff>137469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5481300" y="16065723"/>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120873</xdr:rowOff>
    </xdr:from>
    <xdr:to>
      <xdr:col>81</xdr:col>
      <xdr:colOff>50800</xdr:colOff>
      <xdr:row>93</xdr:row>
      <xdr:rowOff>123592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065723"/>
          <a:ext cx="8890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96152</xdr:rowOff>
    </xdr:from>
    <xdr:to>
      <xdr:col>76</xdr:col>
      <xdr:colOff>114300</xdr:colOff>
      <xdr:row>93</xdr:row>
      <xdr:rowOff>123592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703300" y="16041002"/>
          <a:ext cx="889000" cy="2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156786</xdr:rowOff>
    </xdr:from>
    <xdr:to>
      <xdr:col>76</xdr:col>
      <xdr:colOff>165100</xdr:colOff>
      <xdr:row>97</xdr:row>
      <xdr:rowOff>86936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6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78063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7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89052</xdr:rowOff>
    </xdr:from>
    <xdr:to>
      <xdr:col>71</xdr:col>
      <xdr:colOff>177800</xdr:colOff>
      <xdr:row>93</xdr:row>
      <xdr:rowOff>96152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033902"/>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2073</xdr:rowOff>
    </xdr:from>
    <xdr:to>
      <xdr:col>72</xdr:col>
      <xdr:colOff>38100</xdr:colOff>
      <xdr:row>97</xdr:row>
      <xdr:rowOff>103673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6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94800</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7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166012</xdr:rowOff>
    </xdr:from>
    <xdr:to>
      <xdr:col>67</xdr:col>
      <xdr:colOff>101600</xdr:colOff>
      <xdr:row>97</xdr:row>
      <xdr:rowOff>96162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62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87289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71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86669</xdr:rowOff>
    </xdr:from>
    <xdr:to>
      <xdr:col>85</xdr:col>
      <xdr:colOff>177800</xdr:colOff>
      <xdr:row>94</xdr:row>
      <xdr:rowOff>16819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03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109546</xdr:rowOff>
    </xdr:from>
    <xdr:ext cx="599010"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5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70073</xdr:rowOff>
    </xdr:from>
    <xdr:to>
      <xdr:col>81</xdr:col>
      <xdr:colOff>101600</xdr:colOff>
      <xdr:row>94</xdr:row>
      <xdr:rowOff>223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0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16750</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579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72792</xdr:rowOff>
    </xdr:from>
    <xdr:to>
      <xdr:col>76</xdr:col>
      <xdr:colOff>165100</xdr:colOff>
      <xdr:row>94</xdr:row>
      <xdr:rowOff>2942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0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19469</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579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45352</xdr:rowOff>
    </xdr:from>
    <xdr:to>
      <xdr:col>72</xdr:col>
      <xdr:colOff>38100</xdr:colOff>
      <xdr:row>93</xdr:row>
      <xdr:rowOff>146952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599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163479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576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38252</xdr:rowOff>
    </xdr:from>
    <xdr:to>
      <xdr:col>67</xdr:col>
      <xdr:colOff>101600</xdr:colOff>
      <xdr:row>93</xdr:row>
      <xdr:rowOff>139852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59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156379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575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145993</xdr:rowOff>
    </xdr:from>
    <xdr:to>
      <xdr:col>107</xdr:col>
      <xdr:colOff>101600</xdr:colOff>
      <xdr:row>38</xdr:row>
      <xdr:rowOff>76143</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92670</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309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145993</xdr:rowOff>
    </xdr:from>
    <xdr:to>
      <xdr:col>102</xdr:col>
      <xdr:colOff>165100</xdr:colOff>
      <xdr:row>38</xdr:row>
      <xdr:rowOff>76143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92670</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145879</xdr:rowOff>
    </xdr:from>
    <xdr:to>
      <xdr:col>98</xdr:col>
      <xdr:colOff>38100</xdr:colOff>
      <xdr:row>38</xdr:row>
      <xdr:rowOff>76029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48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92556</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26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前年度繰上充用金グラフ枠">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6" name="前年度繰上充用金最小値テキスト">
          <a:extLst>
            <a:ext uri="{FF2B5EF4-FFF2-40B4-BE49-F238E27FC236}">
              <a16:creationId xmlns:a16="http://schemas.microsoft.com/office/drawing/2014/main" id="{00000000-0008-0000-0700-00000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8" name="前年度繰上充用金最大値テキスト">
          <a:extLst>
            <a:ext uri="{FF2B5EF4-FFF2-40B4-BE49-F238E27FC236}">
              <a16:creationId xmlns:a16="http://schemas.microsoft.com/office/drawing/2014/main" id="{00000000-0008-0000-0700-00000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1" name="前年度繰上充用金平均値テキスト">
          <a:extLst>
            <a:ext uri="{FF2B5EF4-FFF2-40B4-BE49-F238E27FC236}">
              <a16:creationId xmlns:a16="http://schemas.microsoft.com/office/drawing/2014/main" id="{00000000-0008-0000-0700-00000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0" name="前年度繰上充用金該当値テキスト">
          <a:extLst>
            <a:ext uri="{FF2B5EF4-FFF2-40B4-BE49-F238E27FC236}">
              <a16:creationId xmlns:a16="http://schemas.microsoft.com/office/drawing/2014/main" id="{00000000-0008-0000-0700-00002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及び消防費に係る住民一人あたりのコストが平均を上回っている要因は、ごみ・し尿処理及び消防業務を町単独で行っているためである。ごみ処理業務については今後、近隣市町村との広域化を計画しているが、建設負担金等により経費は継続してかかるため、すぐには削減されないと思われる。その他、公債費において類似団体平均を大幅に超える数値となっている。今後減少はしていくが、広大な面積に集落が点在する当町では除排雪経費やインフラ整備・管理費等により引き続き多額の経費がかかると推測される。全ての項目について、一人当たりの財政支出が人口密度や高齢化率等との相関が高いため、当町においては地理的条件や厳しい気候条件に加えて、急激な人口減少が要因となり人口１人当たりの決算額の増加を招いている。 今後は町債の新規発行の制限等による公債費の抑制、遊休施設の有効活用等による普通建設事業費の削減により、数値の健全化に努める。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前年度と比較し、財政調整基金残高は２</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６８ポイント改善した。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また、昨年度は豪雪による除排雪経費が増額したことにより財政調整基金を取り崩したが、今年度は財政調整基金を積み立てを行ったため、実質単年度収支は１２．７１ポイント改善した。</a:t>
          </a:r>
        </a:p>
        <a:p>
          <a:r>
            <a:rPr kumimoji="1" lang="ja-JP" altLang="en-US" sz="1300">
              <a:latin typeface="ＭＳ ゴシック" pitchFamily="49" charset="-128"/>
              <a:ea typeface="ＭＳ ゴシック" pitchFamily="49" charset="-128"/>
            </a:rPr>
            <a:t>　当町の財政運営は自主財源に乏しく、依存財源である普通交付税の増減に大きく左右されることから、税の徴収率向上など自主財源の確保を図るとともに、歳出の徹底した見直しに努める。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に対する一般会計からの基準外繰出金は増加しており、大きな財政負担となることが見込まれることから、老朽化する施設の改良、改修について、国庫補助事業である長寿命化対策事業により計画的に進め、維持経費の削減と平準化を図るとともに、上下水道事業における基本料金の統一による収入の確保により繰出金の抑制を図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13885677</v>
      </c>
      <c r="BO4" s="374"/>
      <c r="BP4" s="374"/>
      <c r="BQ4" s="374"/>
      <c r="BR4" s="374"/>
      <c r="BS4" s="374"/>
      <c r="BT4" s="374"/>
      <c r="BU4" s="375"/>
      <c r="BV4" s="373">
        <v>13786645</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10.199999999999999</v>
      </c>
      <c r="CU4" s="380"/>
      <c r="CV4" s="380"/>
      <c r="CW4" s="380"/>
      <c r="CX4" s="380"/>
      <c r="CY4" s="380"/>
      <c r="CZ4" s="380"/>
      <c r="DA4" s="381"/>
      <c r="DB4" s="379">
        <v>5</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12974579</v>
      </c>
      <c r="BO5" s="411"/>
      <c r="BP5" s="411"/>
      <c r="BQ5" s="411"/>
      <c r="BR5" s="411"/>
      <c r="BS5" s="411"/>
      <c r="BT5" s="411"/>
      <c r="BU5" s="412"/>
      <c r="BV5" s="410">
        <v>13249339</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91.3</v>
      </c>
      <c r="CU5" s="408"/>
      <c r="CV5" s="408"/>
      <c r="CW5" s="408"/>
      <c r="CX5" s="408"/>
      <c r="CY5" s="408"/>
      <c r="CZ5" s="408"/>
      <c r="DA5" s="409"/>
      <c r="DB5" s="407">
        <v>92.6</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911098</v>
      </c>
      <c r="BO6" s="411"/>
      <c r="BP6" s="411"/>
      <c r="BQ6" s="411"/>
      <c r="BR6" s="411"/>
      <c r="BS6" s="411"/>
      <c r="BT6" s="411"/>
      <c r="BU6" s="412"/>
      <c r="BV6" s="410">
        <v>537306</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94.3</v>
      </c>
      <c r="CU6" s="448"/>
      <c r="CV6" s="448"/>
      <c r="CW6" s="448"/>
      <c r="CX6" s="448"/>
      <c r="CY6" s="448"/>
      <c r="CZ6" s="448"/>
      <c r="DA6" s="449"/>
      <c r="DB6" s="447">
        <v>95</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93</v>
      </c>
      <c r="AV7" s="443"/>
      <c r="AW7" s="443"/>
      <c r="AX7" s="443"/>
      <c r="AY7" s="444" t="s">
        <v>104</v>
      </c>
      <c r="AZ7" s="445"/>
      <c r="BA7" s="445"/>
      <c r="BB7" s="445"/>
      <c r="BC7" s="445"/>
      <c r="BD7" s="445"/>
      <c r="BE7" s="445"/>
      <c r="BF7" s="445"/>
      <c r="BG7" s="445"/>
      <c r="BH7" s="445"/>
      <c r="BI7" s="445"/>
      <c r="BJ7" s="445"/>
      <c r="BK7" s="445"/>
      <c r="BL7" s="445"/>
      <c r="BM7" s="446"/>
      <c r="BN7" s="410">
        <v>81159</v>
      </c>
      <c r="BO7" s="411"/>
      <c r="BP7" s="411"/>
      <c r="BQ7" s="411"/>
      <c r="BR7" s="411"/>
      <c r="BS7" s="411"/>
      <c r="BT7" s="411"/>
      <c r="BU7" s="412"/>
      <c r="BV7" s="410">
        <v>139029</v>
      </c>
      <c r="BW7" s="411"/>
      <c r="BX7" s="411"/>
      <c r="BY7" s="411"/>
      <c r="BZ7" s="411"/>
      <c r="CA7" s="411"/>
      <c r="CB7" s="411"/>
      <c r="CC7" s="412"/>
      <c r="CD7" s="413" t="s">
        <v>105</v>
      </c>
      <c r="CE7" s="414"/>
      <c r="CF7" s="414"/>
      <c r="CG7" s="414"/>
      <c r="CH7" s="414"/>
      <c r="CI7" s="414"/>
      <c r="CJ7" s="414"/>
      <c r="CK7" s="414"/>
      <c r="CL7" s="414"/>
      <c r="CM7" s="414"/>
      <c r="CN7" s="414"/>
      <c r="CO7" s="414"/>
      <c r="CP7" s="414"/>
      <c r="CQ7" s="414"/>
      <c r="CR7" s="414"/>
      <c r="CS7" s="415"/>
      <c r="CT7" s="410">
        <v>8102513</v>
      </c>
      <c r="CU7" s="411"/>
      <c r="CV7" s="411"/>
      <c r="CW7" s="411"/>
      <c r="CX7" s="411"/>
      <c r="CY7" s="411"/>
      <c r="CZ7" s="411"/>
      <c r="DA7" s="412"/>
      <c r="DB7" s="410">
        <v>7924513</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106</v>
      </c>
      <c r="AN8" s="440"/>
      <c r="AO8" s="440"/>
      <c r="AP8" s="440"/>
      <c r="AQ8" s="440"/>
      <c r="AR8" s="440"/>
      <c r="AS8" s="440"/>
      <c r="AT8" s="441"/>
      <c r="AU8" s="442" t="s">
        <v>93</v>
      </c>
      <c r="AV8" s="443"/>
      <c r="AW8" s="443"/>
      <c r="AX8" s="443"/>
      <c r="AY8" s="444" t="s">
        <v>107</v>
      </c>
      <c r="AZ8" s="445"/>
      <c r="BA8" s="445"/>
      <c r="BB8" s="445"/>
      <c r="BC8" s="445"/>
      <c r="BD8" s="445"/>
      <c r="BE8" s="445"/>
      <c r="BF8" s="445"/>
      <c r="BG8" s="445"/>
      <c r="BH8" s="445"/>
      <c r="BI8" s="445"/>
      <c r="BJ8" s="445"/>
      <c r="BK8" s="445"/>
      <c r="BL8" s="445"/>
      <c r="BM8" s="446"/>
      <c r="BN8" s="410">
        <v>829939</v>
      </c>
      <c r="BO8" s="411"/>
      <c r="BP8" s="411"/>
      <c r="BQ8" s="411"/>
      <c r="BR8" s="411"/>
      <c r="BS8" s="411"/>
      <c r="BT8" s="411"/>
      <c r="BU8" s="412"/>
      <c r="BV8" s="410">
        <v>398277</v>
      </c>
      <c r="BW8" s="411"/>
      <c r="BX8" s="411"/>
      <c r="BY8" s="411"/>
      <c r="BZ8" s="411"/>
      <c r="CA8" s="411"/>
      <c r="CB8" s="411"/>
      <c r="CC8" s="412"/>
      <c r="CD8" s="413" t="s">
        <v>108</v>
      </c>
      <c r="CE8" s="414"/>
      <c r="CF8" s="414"/>
      <c r="CG8" s="414"/>
      <c r="CH8" s="414"/>
      <c r="CI8" s="414"/>
      <c r="CJ8" s="414"/>
      <c r="CK8" s="414"/>
      <c r="CL8" s="414"/>
      <c r="CM8" s="414"/>
      <c r="CN8" s="414"/>
      <c r="CO8" s="414"/>
      <c r="CP8" s="414"/>
      <c r="CQ8" s="414"/>
      <c r="CR8" s="414"/>
      <c r="CS8" s="415"/>
      <c r="CT8" s="450">
        <v>0.2</v>
      </c>
      <c r="CU8" s="451"/>
      <c r="CV8" s="451"/>
      <c r="CW8" s="451"/>
      <c r="CX8" s="451"/>
      <c r="CY8" s="451"/>
      <c r="CZ8" s="451"/>
      <c r="DA8" s="452"/>
      <c r="DB8" s="450">
        <v>0.2</v>
      </c>
      <c r="DC8" s="451"/>
      <c r="DD8" s="451"/>
      <c r="DE8" s="451"/>
      <c r="DF8" s="451"/>
      <c r="DG8" s="451"/>
      <c r="DH8" s="451"/>
      <c r="DI8" s="452"/>
    </row>
    <row r="9" spans="1:119" ht="18.75" customHeight="1" thickBot="1" x14ac:dyDescent="0.2">
      <c r="A9" s="178"/>
      <c r="B9" s="404" t="s">
        <v>109</v>
      </c>
      <c r="C9" s="405"/>
      <c r="D9" s="405"/>
      <c r="E9" s="405"/>
      <c r="F9" s="405"/>
      <c r="G9" s="405"/>
      <c r="H9" s="405"/>
      <c r="I9" s="405"/>
      <c r="J9" s="405"/>
      <c r="K9" s="453"/>
      <c r="L9" s="454" t="s">
        <v>110</v>
      </c>
      <c r="M9" s="455"/>
      <c r="N9" s="455"/>
      <c r="O9" s="455"/>
      <c r="P9" s="455"/>
      <c r="Q9" s="456"/>
      <c r="R9" s="457">
        <v>9965</v>
      </c>
      <c r="S9" s="458"/>
      <c r="T9" s="458"/>
      <c r="U9" s="458"/>
      <c r="V9" s="459"/>
      <c r="W9" s="367" t="s">
        <v>111</v>
      </c>
      <c r="X9" s="368"/>
      <c r="Y9" s="368"/>
      <c r="Z9" s="368"/>
      <c r="AA9" s="368"/>
      <c r="AB9" s="368"/>
      <c r="AC9" s="368"/>
      <c r="AD9" s="368"/>
      <c r="AE9" s="368"/>
      <c r="AF9" s="368"/>
      <c r="AG9" s="368"/>
      <c r="AH9" s="368"/>
      <c r="AI9" s="368"/>
      <c r="AJ9" s="368"/>
      <c r="AK9" s="368"/>
      <c r="AL9" s="369"/>
      <c r="AM9" s="439" t="s">
        <v>112</v>
      </c>
      <c r="AN9" s="440"/>
      <c r="AO9" s="440"/>
      <c r="AP9" s="440"/>
      <c r="AQ9" s="440"/>
      <c r="AR9" s="440"/>
      <c r="AS9" s="440"/>
      <c r="AT9" s="441"/>
      <c r="AU9" s="442" t="s">
        <v>93</v>
      </c>
      <c r="AV9" s="443"/>
      <c r="AW9" s="443"/>
      <c r="AX9" s="443"/>
      <c r="AY9" s="444" t="s">
        <v>113</v>
      </c>
      <c r="AZ9" s="445"/>
      <c r="BA9" s="445"/>
      <c r="BB9" s="445"/>
      <c r="BC9" s="445"/>
      <c r="BD9" s="445"/>
      <c r="BE9" s="445"/>
      <c r="BF9" s="445"/>
      <c r="BG9" s="445"/>
      <c r="BH9" s="445"/>
      <c r="BI9" s="445"/>
      <c r="BJ9" s="445"/>
      <c r="BK9" s="445"/>
      <c r="BL9" s="445"/>
      <c r="BM9" s="446"/>
      <c r="BN9" s="410">
        <v>431662</v>
      </c>
      <c r="BO9" s="411"/>
      <c r="BP9" s="411"/>
      <c r="BQ9" s="411"/>
      <c r="BR9" s="411"/>
      <c r="BS9" s="411"/>
      <c r="BT9" s="411"/>
      <c r="BU9" s="412"/>
      <c r="BV9" s="410">
        <v>-158765</v>
      </c>
      <c r="BW9" s="411"/>
      <c r="BX9" s="411"/>
      <c r="BY9" s="411"/>
      <c r="BZ9" s="411"/>
      <c r="CA9" s="411"/>
      <c r="CB9" s="411"/>
      <c r="CC9" s="412"/>
      <c r="CD9" s="413" t="s">
        <v>114</v>
      </c>
      <c r="CE9" s="414"/>
      <c r="CF9" s="414"/>
      <c r="CG9" s="414"/>
      <c r="CH9" s="414"/>
      <c r="CI9" s="414"/>
      <c r="CJ9" s="414"/>
      <c r="CK9" s="414"/>
      <c r="CL9" s="414"/>
      <c r="CM9" s="414"/>
      <c r="CN9" s="414"/>
      <c r="CO9" s="414"/>
      <c r="CP9" s="414"/>
      <c r="CQ9" s="414"/>
      <c r="CR9" s="414"/>
      <c r="CS9" s="415"/>
      <c r="CT9" s="407">
        <v>17.3</v>
      </c>
      <c r="CU9" s="408"/>
      <c r="CV9" s="408"/>
      <c r="CW9" s="408"/>
      <c r="CX9" s="408"/>
      <c r="CY9" s="408"/>
      <c r="CZ9" s="408"/>
      <c r="DA9" s="409"/>
      <c r="DB9" s="407">
        <v>19.3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115</v>
      </c>
      <c r="M10" s="440"/>
      <c r="N10" s="440"/>
      <c r="O10" s="440"/>
      <c r="P10" s="440"/>
      <c r="Q10" s="441"/>
      <c r="R10" s="461">
        <v>11680</v>
      </c>
      <c r="S10" s="462"/>
      <c r="T10" s="462"/>
      <c r="U10" s="462"/>
      <c r="V10" s="463"/>
      <c r="W10" s="398"/>
      <c r="X10" s="399"/>
      <c r="Y10" s="399"/>
      <c r="Z10" s="399"/>
      <c r="AA10" s="399"/>
      <c r="AB10" s="399"/>
      <c r="AC10" s="399"/>
      <c r="AD10" s="399"/>
      <c r="AE10" s="399"/>
      <c r="AF10" s="399"/>
      <c r="AG10" s="399"/>
      <c r="AH10" s="399"/>
      <c r="AI10" s="399"/>
      <c r="AJ10" s="399"/>
      <c r="AK10" s="399"/>
      <c r="AL10" s="402"/>
      <c r="AM10" s="439" t="s">
        <v>116</v>
      </c>
      <c r="AN10" s="440"/>
      <c r="AO10" s="440"/>
      <c r="AP10" s="440"/>
      <c r="AQ10" s="440"/>
      <c r="AR10" s="440"/>
      <c r="AS10" s="440"/>
      <c r="AT10" s="441"/>
      <c r="AU10" s="442" t="s">
        <v>117</v>
      </c>
      <c r="AV10" s="443"/>
      <c r="AW10" s="443"/>
      <c r="AX10" s="443"/>
      <c r="AY10" s="444" t="s">
        <v>118</v>
      </c>
      <c r="AZ10" s="445"/>
      <c r="BA10" s="445"/>
      <c r="BB10" s="445"/>
      <c r="BC10" s="445"/>
      <c r="BD10" s="445"/>
      <c r="BE10" s="445"/>
      <c r="BF10" s="445"/>
      <c r="BG10" s="445"/>
      <c r="BH10" s="445"/>
      <c r="BI10" s="445"/>
      <c r="BJ10" s="445"/>
      <c r="BK10" s="445"/>
      <c r="BL10" s="445"/>
      <c r="BM10" s="446"/>
      <c r="BN10" s="410">
        <v>263479</v>
      </c>
      <c r="BO10" s="411"/>
      <c r="BP10" s="411"/>
      <c r="BQ10" s="411"/>
      <c r="BR10" s="411"/>
      <c r="BS10" s="411"/>
      <c r="BT10" s="411"/>
      <c r="BU10" s="412"/>
      <c r="BV10" s="410">
        <v>121</v>
      </c>
      <c r="BW10" s="411"/>
      <c r="BX10" s="411"/>
      <c r="BY10" s="411"/>
      <c r="BZ10" s="411"/>
      <c r="CA10" s="411"/>
      <c r="CB10" s="411"/>
      <c r="CC10" s="412"/>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120</v>
      </c>
      <c r="M11" s="465"/>
      <c r="N11" s="465"/>
      <c r="O11" s="465"/>
      <c r="P11" s="465"/>
      <c r="Q11" s="466"/>
      <c r="R11" s="467" t="s">
        <v>121</v>
      </c>
      <c r="S11" s="468"/>
      <c r="T11" s="468"/>
      <c r="U11" s="468"/>
      <c r="V11" s="469"/>
      <c r="W11" s="398"/>
      <c r="X11" s="399"/>
      <c r="Y11" s="399"/>
      <c r="Z11" s="399"/>
      <c r="AA11" s="399"/>
      <c r="AB11" s="399"/>
      <c r="AC11" s="399"/>
      <c r="AD11" s="399"/>
      <c r="AE11" s="399"/>
      <c r="AF11" s="399"/>
      <c r="AG11" s="399"/>
      <c r="AH11" s="399"/>
      <c r="AI11" s="399"/>
      <c r="AJ11" s="399"/>
      <c r="AK11" s="399"/>
      <c r="AL11" s="402"/>
      <c r="AM11" s="439" t="s">
        <v>122</v>
      </c>
      <c r="AN11" s="440"/>
      <c r="AO11" s="440"/>
      <c r="AP11" s="440"/>
      <c r="AQ11" s="440"/>
      <c r="AR11" s="440"/>
      <c r="AS11" s="440"/>
      <c r="AT11" s="441"/>
      <c r="AU11" s="442" t="s">
        <v>117</v>
      </c>
      <c r="AV11" s="443"/>
      <c r="AW11" s="443"/>
      <c r="AX11" s="443"/>
      <c r="AY11" s="444" t="s">
        <v>123</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124</v>
      </c>
      <c r="CE11" s="414"/>
      <c r="CF11" s="414"/>
      <c r="CG11" s="414"/>
      <c r="CH11" s="414"/>
      <c r="CI11" s="414"/>
      <c r="CJ11" s="414"/>
      <c r="CK11" s="414"/>
      <c r="CL11" s="414"/>
      <c r="CM11" s="414"/>
      <c r="CN11" s="414"/>
      <c r="CO11" s="414"/>
      <c r="CP11" s="414"/>
      <c r="CQ11" s="414"/>
      <c r="CR11" s="414"/>
      <c r="CS11" s="415"/>
      <c r="CT11" s="450" t="s">
        <v>125</v>
      </c>
      <c r="CU11" s="451"/>
      <c r="CV11" s="451"/>
      <c r="CW11" s="451"/>
      <c r="CX11" s="451"/>
      <c r="CY11" s="451"/>
      <c r="CZ11" s="451"/>
      <c r="DA11" s="452"/>
      <c r="DB11" s="450" t="s">
        <v>125</v>
      </c>
      <c r="DC11" s="451"/>
      <c r="DD11" s="451"/>
      <c r="DE11" s="451"/>
      <c r="DF11" s="451"/>
      <c r="DG11" s="451"/>
      <c r="DH11" s="451"/>
      <c r="DI11" s="452"/>
    </row>
    <row r="12" spans="1:119" ht="18.75" customHeight="1" x14ac:dyDescent="0.15">
      <c r="A12" s="178"/>
      <c r="B12" s="470" t="s">
        <v>126</v>
      </c>
      <c r="C12" s="471"/>
      <c r="D12" s="471"/>
      <c r="E12" s="471"/>
      <c r="F12" s="471"/>
      <c r="G12" s="471"/>
      <c r="H12" s="471"/>
      <c r="I12" s="471"/>
      <c r="J12" s="471"/>
      <c r="K12" s="472"/>
      <c r="L12" s="479" t="s">
        <v>127</v>
      </c>
      <c r="M12" s="480"/>
      <c r="N12" s="480"/>
      <c r="O12" s="480"/>
      <c r="P12" s="480"/>
      <c r="Q12" s="481"/>
      <c r="R12" s="482">
        <v>10090</v>
      </c>
      <c r="S12" s="483"/>
      <c r="T12" s="483"/>
      <c r="U12" s="483"/>
      <c r="V12" s="484"/>
      <c r="W12" s="485" t="s">
        <v>1</v>
      </c>
      <c r="X12" s="443"/>
      <c r="Y12" s="443"/>
      <c r="Z12" s="443"/>
      <c r="AA12" s="443"/>
      <c r="AB12" s="486"/>
      <c r="AC12" s="487" t="s">
        <v>128</v>
      </c>
      <c r="AD12" s="488"/>
      <c r="AE12" s="488"/>
      <c r="AF12" s="488"/>
      <c r="AG12" s="489"/>
      <c r="AH12" s="487" t="s">
        <v>129</v>
      </c>
      <c r="AI12" s="488"/>
      <c r="AJ12" s="488"/>
      <c r="AK12" s="488"/>
      <c r="AL12" s="490"/>
      <c r="AM12" s="439" t="s">
        <v>130</v>
      </c>
      <c r="AN12" s="440"/>
      <c r="AO12" s="440"/>
      <c r="AP12" s="440"/>
      <c r="AQ12" s="440"/>
      <c r="AR12" s="440"/>
      <c r="AS12" s="440"/>
      <c r="AT12" s="441"/>
      <c r="AU12" s="442" t="s">
        <v>93</v>
      </c>
      <c r="AV12" s="443"/>
      <c r="AW12" s="443"/>
      <c r="AX12" s="443"/>
      <c r="AY12" s="444" t="s">
        <v>131</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168871</v>
      </c>
      <c r="BW12" s="411"/>
      <c r="BX12" s="411"/>
      <c r="BY12" s="411"/>
      <c r="BZ12" s="411"/>
      <c r="CA12" s="411"/>
      <c r="CB12" s="411"/>
      <c r="CC12" s="412"/>
      <c r="CD12" s="413" t="s">
        <v>132</v>
      </c>
      <c r="CE12" s="414"/>
      <c r="CF12" s="414"/>
      <c r="CG12" s="414"/>
      <c r="CH12" s="414"/>
      <c r="CI12" s="414"/>
      <c r="CJ12" s="414"/>
      <c r="CK12" s="414"/>
      <c r="CL12" s="414"/>
      <c r="CM12" s="414"/>
      <c r="CN12" s="414"/>
      <c r="CO12" s="414"/>
      <c r="CP12" s="414"/>
      <c r="CQ12" s="414"/>
      <c r="CR12" s="414"/>
      <c r="CS12" s="415"/>
      <c r="CT12" s="450" t="s">
        <v>133</v>
      </c>
      <c r="CU12" s="451"/>
      <c r="CV12" s="451"/>
      <c r="CW12" s="451"/>
      <c r="CX12" s="451"/>
      <c r="CY12" s="451"/>
      <c r="CZ12" s="451"/>
      <c r="DA12" s="452"/>
      <c r="DB12" s="450" t="s">
        <v>133</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134</v>
      </c>
      <c r="N13" s="502"/>
      <c r="O13" s="502"/>
      <c r="P13" s="502"/>
      <c r="Q13" s="503"/>
      <c r="R13" s="494">
        <v>10046</v>
      </c>
      <c r="S13" s="495"/>
      <c r="T13" s="495"/>
      <c r="U13" s="495"/>
      <c r="V13" s="496"/>
      <c r="W13" s="426" t="s">
        <v>135</v>
      </c>
      <c r="X13" s="427"/>
      <c r="Y13" s="427"/>
      <c r="Z13" s="427"/>
      <c r="AA13" s="427"/>
      <c r="AB13" s="417"/>
      <c r="AC13" s="461">
        <v>356</v>
      </c>
      <c r="AD13" s="462"/>
      <c r="AE13" s="462"/>
      <c r="AF13" s="462"/>
      <c r="AG13" s="504"/>
      <c r="AH13" s="461">
        <v>456</v>
      </c>
      <c r="AI13" s="462"/>
      <c r="AJ13" s="462"/>
      <c r="AK13" s="462"/>
      <c r="AL13" s="463"/>
      <c r="AM13" s="439" t="s">
        <v>136</v>
      </c>
      <c r="AN13" s="440"/>
      <c r="AO13" s="440"/>
      <c r="AP13" s="440"/>
      <c r="AQ13" s="440"/>
      <c r="AR13" s="440"/>
      <c r="AS13" s="440"/>
      <c r="AT13" s="441"/>
      <c r="AU13" s="442" t="s">
        <v>137</v>
      </c>
      <c r="AV13" s="443"/>
      <c r="AW13" s="443"/>
      <c r="AX13" s="443"/>
      <c r="AY13" s="444" t="s">
        <v>138</v>
      </c>
      <c r="AZ13" s="445"/>
      <c r="BA13" s="445"/>
      <c r="BB13" s="445"/>
      <c r="BC13" s="445"/>
      <c r="BD13" s="445"/>
      <c r="BE13" s="445"/>
      <c r="BF13" s="445"/>
      <c r="BG13" s="445"/>
      <c r="BH13" s="445"/>
      <c r="BI13" s="445"/>
      <c r="BJ13" s="445"/>
      <c r="BK13" s="445"/>
      <c r="BL13" s="445"/>
      <c r="BM13" s="446"/>
      <c r="BN13" s="410">
        <v>695141</v>
      </c>
      <c r="BO13" s="411"/>
      <c r="BP13" s="411"/>
      <c r="BQ13" s="411"/>
      <c r="BR13" s="411"/>
      <c r="BS13" s="411"/>
      <c r="BT13" s="411"/>
      <c r="BU13" s="412"/>
      <c r="BV13" s="410">
        <v>-327515</v>
      </c>
      <c r="BW13" s="411"/>
      <c r="BX13" s="411"/>
      <c r="BY13" s="411"/>
      <c r="BZ13" s="411"/>
      <c r="CA13" s="411"/>
      <c r="CB13" s="411"/>
      <c r="CC13" s="412"/>
      <c r="CD13" s="413" t="s">
        <v>139</v>
      </c>
      <c r="CE13" s="414"/>
      <c r="CF13" s="414"/>
      <c r="CG13" s="414"/>
      <c r="CH13" s="414"/>
      <c r="CI13" s="414"/>
      <c r="CJ13" s="414"/>
      <c r="CK13" s="414"/>
      <c r="CL13" s="414"/>
      <c r="CM13" s="414"/>
      <c r="CN13" s="414"/>
      <c r="CO13" s="414"/>
      <c r="CP13" s="414"/>
      <c r="CQ13" s="414"/>
      <c r="CR13" s="414"/>
      <c r="CS13" s="415"/>
      <c r="CT13" s="407">
        <v>12.8</v>
      </c>
      <c r="CU13" s="408"/>
      <c r="CV13" s="408"/>
      <c r="CW13" s="408"/>
      <c r="CX13" s="408"/>
      <c r="CY13" s="408"/>
      <c r="CZ13" s="408"/>
      <c r="DA13" s="409"/>
      <c r="DB13" s="407">
        <v>12.1</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140</v>
      </c>
      <c r="M14" s="492"/>
      <c r="N14" s="492"/>
      <c r="O14" s="492"/>
      <c r="P14" s="492"/>
      <c r="Q14" s="493"/>
      <c r="R14" s="494">
        <v>10365</v>
      </c>
      <c r="S14" s="495"/>
      <c r="T14" s="495"/>
      <c r="U14" s="495"/>
      <c r="V14" s="496"/>
      <c r="W14" s="400"/>
      <c r="X14" s="401"/>
      <c r="Y14" s="401"/>
      <c r="Z14" s="401"/>
      <c r="AA14" s="401"/>
      <c r="AB14" s="390"/>
      <c r="AC14" s="497">
        <v>8</v>
      </c>
      <c r="AD14" s="498"/>
      <c r="AE14" s="498"/>
      <c r="AF14" s="498"/>
      <c r="AG14" s="499"/>
      <c r="AH14" s="497">
        <v>8.9</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141</v>
      </c>
      <c r="CE14" s="506"/>
      <c r="CF14" s="506"/>
      <c r="CG14" s="506"/>
      <c r="CH14" s="506"/>
      <c r="CI14" s="506"/>
      <c r="CJ14" s="506"/>
      <c r="CK14" s="506"/>
      <c r="CL14" s="506"/>
      <c r="CM14" s="506"/>
      <c r="CN14" s="506"/>
      <c r="CO14" s="506"/>
      <c r="CP14" s="506"/>
      <c r="CQ14" s="506"/>
      <c r="CR14" s="506"/>
      <c r="CS14" s="507"/>
      <c r="CT14" s="508">
        <v>81.599999999999994</v>
      </c>
      <c r="CU14" s="509"/>
      <c r="CV14" s="509"/>
      <c r="CW14" s="509"/>
      <c r="CX14" s="509"/>
      <c r="CY14" s="509"/>
      <c r="CZ14" s="509"/>
      <c r="DA14" s="510"/>
      <c r="DB14" s="508">
        <v>99.2</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134</v>
      </c>
      <c r="N15" s="502"/>
      <c r="O15" s="502"/>
      <c r="P15" s="502"/>
      <c r="Q15" s="503"/>
      <c r="R15" s="494">
        <v>10327</v>
      </c>
      <c r="S15" s="495"/>
      <c r="T15" s="495"/>
      <c r="U15" s="495"/>
      <c r="V15" s="496"/>
      <c r="W15" s="426" t="s">
        <v>142</v>
      </c>
      <c r="X15" s="427"/>
      <c r="Y15" s="427"/>
      <c r="Z15" s="427"/>
      <c r="AA15" s="427"/>
      <c r="AB15" s="417"/>
      <c r="AC15" s="461">
        <v>1415</v>
      </c>
      <c r="AD15" s="462"/>
      <c r="AE15" s="462"/>
      <c r="AF15" s="462"/>
      <c r="AG15" s="504"/>
      <c r="AH15" s="461">
        <v>1640</v>
      </c>
      <c r="AI15" s="462"/>
      <c r="AJ15" s="462"/>
      <c r="AK15" s="462"/>
      <c r="AL15" s="463"/>
      <c r="AM15" s="439"/>
      <c r="AN15" s="440"/>
      <c r="AO15" s="440"/>
      <c r="AP15" s="440"/>
      <c r="AQ15" s="440"/>
      <c r="AR15" s="440"/>
      <c r="AS15" s="440"/>
      <c r="AT15" s="441"/>
      <c r="AU15" s="442"/>
      <c r="AV15" s="443"/>
      <c r="AW15" s="443"/>
      <c r="AX15" s="443"/>
      <c r="AY15" s="370" t="s">
        <v>143</v>
      </c>
      <c r="AZ15" s="371"/>
      <c r="BA15" s="371"/>
      <c r="BB15" s="371"/>
      <c r="BC15" s="371"/>
      <c r="BD15" s="371"/>
      <c r="BE15" s="371"/>
      <c r="BF15" s="371"/>
      <c r="BG15" s="371"/>
      <c r="BH15" s="371"/>
      <c r="BI15" s="371"/>
      <c r="BJ15" s="371"/>
      <c r="BK15" s="371"/>
      <c r="BL15" s="371"/>
      <c r="BM15" s="372"/>
      <c r="BN15" s="373">
        <v>1432845</v>
      </c>
      <c r="BO15" s="374"/>
      <c r="BP15" s="374"/>
      <c r="BQ15" s="374"/>
      <c r="BR15" s="374"/>
      <c r="BS15" s="374"/>
      <c r="BT15" s="374"/>
      <c r="BU15" s="375"/>
      <c r="BV15" s="373">
        <v>1488213</v>
      </c>
      <c r="BW15" s="374"/>
      <c r="BX15" s="374"/>
      <c r="BY15" s="374"/>
      <c r="BZ15" s="374"/>
      <c r="CA15" s="374"/>
      <c r="CB15" s="374"/>
      <c r="CC15" s="375"/>
      <c r="CD15" s="511" t="s">
        <v>144</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145</v>
      </c>
      <c r="M16" s="514"/>
      <c r="N16" s="514"/>
      <c r="O16" s="514"/>
      <c r="P16" s="514"/>
      <c r="Q16" s="515"/>
      <c r="R16" s="516" t="s">
        <v>146</v>
      </c>
      <c r="S16" s="517"/>
      <c r="T16" s="517"/>
      <c r="U16" s="517"/>
      <c r="V16" s="518"/>
      <c r="W16" s="400"/>
      <c r="X16" s="401"/>
      <c r="Y16" s="401"/>
      <c r="Z16" s="401"/>
      <c r="AA16" s="401"/>
      <c r="AB16" s="390"/>
      <c r="AC16" s="497">
        <v>31.8</v>
      </c>
      <c r="AD16" s="498"/>
      <c r="AE16" s="498"/>
      <c r="AF16" s="498"/>
      <c r="AG16" s="499"/>
      <c r="AH16" s="497">
        <v>32.1</v>
      </c>
      <c r="AI16" s="498"/>
      <c r="AJ16" s="498"/>
      <c r="AK16" s="498"/>
      <c r="AL16" s="500"/>
      <c r="AM16" s="439"/>
      <c r="AN16" s="440"/>
      <c r="AO16" s="440"/>
      <c r="AP16" s="440"/>
      <c r="AQ16" s="440"/>
      <c r="AR16" s="440"/>
      <c r="AS16" s="440"/>
      <c r="AT16" s="441"/>
      <c r="AU16" s="442"/>
      <c r="AV16" s="443"/>
      <c r="AW16" s="443"/>
      <c r="AX16" s="443"/>
      <c r="AY16" s="444" t="s">
        <v>147</v>
      </c>
      <c r="AZ16" s="445"/>
      <c r="BA16" s="445"/>
      <c r="BB16" s="445"/>
      <c r="BC16" s="445"/>
      <c r="BD16" s="445"/>
      <c r="BE16" s="445"/>
      <c r="BF16" s="445"/>
      <c r="BG16" s="445"/>
      <c r="BH16" s="445"/>
      <c r="BI16" s="445"/>
      <c r="BJ16" s="445"/>
      <c r="BK16" s="445"/>
      <c r="BL16" s="445"/>
      <c r="BM16" s="446"/>
      <c r="BN16" s="410">
        <v>7483300</v>
      </c>
      <c r="BO16" s="411"/>
      <c r="BP16" s="411"/>
      <c r="BQ16" s="411"/>
      <c r="BR16" s="411"/>
      <c r="BS16" s="411"/>
      <c r="BT16" s="411"/>
      <c r="BU16" s="412"/>
      <c r="BV16" s="410">
        <v>7275471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148</v>
      </c>
      <c r="N17" s="522"/>
      <c r="O17" s="522"/>
      <c r="P17" s="522"/>
      <c r="Q17" s="523"/>
      <c r="R17" s="516" t="s">
        <v>149</v>
      </c>
      <c r="S17" s="517"/>
      <c r="T17" s="517"/>
      <c r="U17" s="517"/>
      <c r="V17" s="518"/>
      <c r="W17" s="426" t="s">
        <v>150</v>
      </c>
      <c r="X17" s="427"/>
      <c r="Y17" s="427"/>
      <c r="Z17" s="427"/>
      <c r="AA17" s="427"/>
      <c r="AB17" s="417"/>
      <c r="AC17" s="461">
        <v>2675</v>
      </c>
      <c r="AD17" s="462"/>
      <c r="AE17" s="462"/>
      <c r="AF17" s="462"/>
      <c r="AG17" s="504"/>
      <c r="AH17" s="461">
        <v>3014</v>
      </c>
      <c r="AI17" s="462"/>
      <c r="AJ17" s="462"/>
      <c r="AK17" s="462"/>
      <c r="AL17" s="463"/>
      <c r="AM17" s="439"/>
      <c r="AN17" s="440"/>
      <c r="AO17" s="440"/>
      <c r="AP17" s="440"/>
      <c r="AQ17" s="440"/>
      <c r="AR17" s="440"/>
      <c r="AS17" s="440"/>
      <c r="AT17" s="441"/>
      <c r="AU17" s="442"/>
      <c r="AV17" s="443"/>
      <c r="AW17" s="443"/>
      <c r="AX17" s="443"/>
      <c r="AY17" s="444" t="s">
        <v>151</v>
      </c>
      <c r="AZ17" s="445"/>
      <c r="BA17" s="445"/>
      <c r="BB17" s="445"/>
      <c r="BC17" s="445"/>
      <c r="BD17" s="445"/>
      <c r="BE17" s="445"/>
      <c r="BF17" s="445"/>
      <c r="BG17" s="445"/>
      <c r="BH17" s="445"/>
      <c r="BI17" s="445"/>
      <c r="BJ17" s="445"/>
      <c r="BK17" s="445"/>
      <c r="BL17" s="445"/>
      <c r="BM17" s="446"/>
      <c r="BN17" s="410">
        <v>1791830</v>
      </c>
      <c r="BO17" s="411"/>
      <c r="BP17" s="411"/>
      <c r="BQ17" s="411"/>
      <c r="BR17" s="411"/>
      <c r="BS17" s="411"/>
      <c r="BT17" s="411"/>
      <c r="BU17" s="412"/>
      <c r="BV17" s="410">
        <v>1866432</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152</v>
      </c>
      <c r="C18" s="453"/>
      <c r="D18" s="453"/>
      <c r="E18" s="533"/>
      <c r="F18" s="533"/>
      <c r="G18" s="533"/>
      <c r="H18" s="533"/>
      <c r="I18" s="533"/>
      <c r="J18" s="533"/>
      <c r="K18" s="533"/>
      <c r="L18" s="534">
        <v>952.89</v>
      </c>
      <c r="M18" s="534"/>
      <c r="N18" s="534"/>
      <c r="O18" s="534"/>
      <c r="P18" s="534"/>
      <c r="Q18" s="534"/>
      <c r="R18" s="535"/>
      <c r="S18" s="535"/>
      <c r="T18" s="535"/>
      <c r="U18" s="535"/>
      <c r="V18" s="536"/>
      <c r="W18" s="428"/>
      <c r="X18" s="429"/>
      <c r="Y18" s="429"/>
      <c r="Z18" s="429"/>
      <c r="AA18" s="429"/>
      <c r="AB18" s="420"/>
      <c r="AC18" s="537">
        <v>60.2</v>
      </c>
      <c r="AD18" s="538"/>
      <c r="AE18" s="538"/>
      <c r="AF18" s="538"/>
      <c r="AG18" s="539"/>
      <c r="AH18" s="537">
        <v>59</v>
      </c>
      <c r="AI18" s="538"/>
      <c r="AJ18" s="538"/>
      <c r="AK18" s="538"/>
      <c r="AL18" s="540"/>
      <c r="AM18" s="439"/>
      <c r="AN18" s="440"/>
      <c r="AO18" s="440"/>
      <c r="AP18" s="440"/>
      <c r="AQ18" s="440"/>
      <c r="AR18" s="440"/>
      <c r="AS18" s="440"/>
      <c r="AT18" s="441"/>
      <c r="AU18" s="442"/>
      <c r="AV18" s="443"/>
      <c r="AW18" s="443"/>
      <c r="AX18" s="443"/>
      <c r="AY18" s="444" t="s">
        <v>153</v>
      </c>
      <c r="AZ18" s="445"/>
      <c r="BA18" s="445"/>
      <c r="BB18" s="445"/>
      <c r="BC18" s="445"/>
      <c r="BD18" s="445"/>
      <c r="BE18" s="445"/>
      <c r="BF18" s="445"/>
      <c r="BG18" s="445"/>
      <c r="BH18" s="445"/>
      <c r="BI18" s="445"/>
      <c r="BJ18" s="445"/>
      <c r="BK18" s="445"/>
      <c r="BL18" s="445"/>
      <c r="BM18" s="446"/>
      <c r="BN18" s="410">
        <v>7437652</v>
      </c>
      <c r="BO18" s="411"/>
      <c r="BP18" s="411"/>
      <c r="BQ18" s="411"/>
      <c r="BR18" s="411"/>
      <c r="BS18" s="411"/>
      <c r="BT18" s="411"/>
      <c r="BU18" s="412"/>
      <c r="BV18" s="410">
        <v>7311383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154</v>
      </c>
      <c r="C19" s="453"/>
      <c r="D19" s="453"/>
      <c r="E19" s="533"/>
      <c r="F19" s="533"/>
      <c r="G19" s="533"/>
      <c r="H19" s="533"/>
      <c r="I19" s="533"/>
      <c r="J19" s="533"/>
      <c r="K19" s="533"/>
      <c r="L19" s="541">
        <v>10</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155</v>
      </c>
      <c r="AZ19" s="445"/>
      <c r="BA19" s="445"/>
      <c r="BB19" s="445"/>
      <c r="BC19" s="445"/>
      <c r="BD19" s="445"/>
      <c r="BE19" s="445"/>
      <c r="BF19" s="445"/>
      <c r="BG19" s="445"/>
      <c r="BH19" s="445"/>
      <c r="BI19" s="445"/>
      <c r="BJ19" s="445"/>
      <c r="BK19" s="445"/>
      <c r="BL19" s="445"/>
      <c r="BM19" s="446"/>
      <c r="BN19" s="410">
        <v>10649686</v>
      </c>
      <c r="BO19" s="411"/>
      <c r="BP19" s="411"/>
      <c r="BQ19" s="411"/>
      <c r="BR19" s="411"/>
      <c r="BS19" s="411"/>
      <c r="BT19" s="411"/>
      <c r="BU19" s="412"/>
      <c r="BV19" s="410">
        <v>10044964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156</v>
      </c>
      <c r="C20" s="453"/>
      <c r="D20" s="453"/>
      <c r="E20" s="533"/>
      <c r="F20" s="533"/>
      <c r="G20" s="533"/>
      <c r="H20" s="533"/>
      <c r="I20" s="533"/>
      <c r="J20" s="533"/>
      <c r="K20" s="533"/>
      <c r="L20" s="541">
        <v>4061</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157</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158</v>
      </c>
      <c r="C22" s="554"/>
      <c r="D22" s="555"/>
      <c r="E22" s="422" t="s">
        <v>1</v>
      </c>
      <c r="F22" s="427"/>
      <c r="G22" s="427"/>
      <c r="H22" s="427"/>
      <c r="I22" s="427"/>
      <c r="J22" s="427"/>
      <c r="K22" s="417"/>
      <c r="L22" s="422" t="s">
        <v>159</v>
      </c>
      <c r="M22" s="427"/>
      <c r="N22" s="427"/>
      <c r="O22" s="427"/>
      <c r="P22" s="417"/>
      <c r="Q22" s="585" t="s">
        <v>160</v>
      </c>
      <c r="R22" s="586"/>
      <c r="S22" s="586"/>
      <c r="T22" s="586"/>
      <c r="U22" s="586"/>
      <c r="V22" s="587"/>
      <c r="W22" s="553" t="s">
        <v>161</v>
      </c>
      <c r="X22" s="554"/>
      <c r="Y22" s="555"/>
      <c r="Z22" s="422" t="s">
        <v>1</v>
      </c>
      <c r="AA22" s="427"/>
      <c r="AB22" s="427"/>
      <c r="AC22" s="427"/>
      <c r="AD22" s="427"/>
      <c r="AE22" s="427"/>
      <c r="AF22" s="427"/>
      <c r="AG22" s="417"/>
      <c r="AH22" s="591" t="s">
        <v>162</v>
      </c>
      <c r="AI22" s="427"/>
      <c r="AJ22" s="427"/>
      <c r="AK22" s="427"/>
      <c r="AL22" s="417"/>
      <c r="AM22" s="591" t="s">
        <v>163</v>
      </c>
      <c r="AN22" s="592"/>
      <c r="AO22" s="592"/>
      <c r="AP22" s="592"/>
      <c r="AQ22" s="592"/>
      <c r="AR22" s="593"/>
      <c r="AS22" s="585" t="s">
        <v>160</v>
      </c>
      <c r="AT22" s="586"/>
      <c r="AU22" s="586"/>
      <c r="AV22" s="586"/>
      <c r="AW22" s="586"/>
      <c r="AX22" s="597"/>
      <c r="AY22" s="370" t="s">
        <v>164</v>
      </c>
      <c r="AZ22" s="371"/>
      <c r="BA22" s="371"/>
      <c r="BB22" s="371"/>
      <c r="BC22" s="371"/>
      <c r="BD22" s="371"/>
      <c r="BE22" s="371"/>
      <c r="BF22" s="371"/>
      <c r="BG22" s="371"/>
      <c r="BH22" s="371"/>
      <c r="BI22" s="371"/>
      <c r="BJ22" s="371"/>
      <c r="BK22" s="371"/>
      <c r="BL22" s="371"/>
      <c r="BM22" s="372"/>
      <c r="BN22" s="373">
        <v>13683999</v>
      </c>
      <c r="BO22" s="374"/>
      <c r="BP22" s="374"/>
      <c r="BQ22" s="374"/>
      <c r="BR22" s="374"/>
      <c r="BS22" s="374"/>
      <c r="BT22" s="374"/>
      <c r="BU22" s="375"/>
      <c r="BV22" s="373">
        <v>14395679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165</v>
      </c>
      <c r="AZ23" s="445"/>
      <c r="BA23" s="445"/>
      <c r="BB23" s="445"/>
      <c r="BC23" s="445"/>
      <c r="BD23" s="445"/>
      <c r="BE23" s="445"/>
      <c r="BF23" s="445"/>
      <c r="BG23" s="445"/>
      <c r="BH23" s="445"/>
      <c r="BI23" s="445"/>
      <c r="BJ23" s="445"/>
      <c r="BK23" s="445"/>
      <c r="BL23" s="445"/>
      <c r="BM23" s="446"/>
      <c r="BN23" s="410">
        <v>9168838</v>
      </c>
      <c r="BO23" s="411"/>
      <c r="BP23" s="411"/>
      <c r="BQ23" s="411"/>
      <c r="BR23" s="411"/>
      <c r="BS23" s="411"/>
      <c r="BT23" s="411"/>
      <c r="BU23" s="412"/>
      <c r="BV23" s="410">
        <v>9565270</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166</v>
      </c>
      <c r="F24" s="440"/>
      <c r="G24" s="440"/>
      <c r="H24" s="440"/>
      <c r="I24" s="440"/>
      <c r="J24" s="440"/>
      <c r="K24" s="441"/>
      <c r="L24" s="461">
        <v>1</v>
      </c>
      <c r="M24" s="462"/>
      <c r="N24" s="462"/>
      <c r="O24" s="462"/>
      <c r="P24" s="504"/>
      <c r="Q24" s="461">
        <v>7500</v>
      </c>
      <c r="R24" s="462"/>
      <c r="S24" s="462"/>
      <c r="T24" s="462"/>
      <c r="U24" s="462"/>
      <c r="V24" s="504"/>
      <c r="W24" s="556"/>
      <c r="X24" s="557"/>
      <c r="Y24" s="558"/>
      <c r="Z24" s="460" t="s">
        <v>167</v>
      </c>
      <c r="AA24" s="440"/>
      <c r="AB24" s="440"/>
      <c r="AC24" s="440"/>
      <c r="AD24" s="440"/>
      <c r="AE24" s="440"/>
      <c r="AF24" s="440"/>
      <c r="AG24" s="441"/>
      <c r="AH24" s="461">
        <v>271</v>
      </c>
      <c r="AI24" s="462"/>
      <c r="AJ24" s="462"/>
      <c r="AK24" s="462"/>
      <c r="AL24" s="504"/>
      <c r="AM24" s="461">
        <v>818962</v>
      </c>
      <c r="AN24" s="462"/>
      <c r="AO24" s="462"/>
      <c r="AP24" s="462"/>
      <c r="AQ24" s="462"/>
      <c r="AR24" s="504"/>
      <c r="AS24" s="461">
        <v>3022</v>
      </c>
      <c r="AT24" s="462"/>
      <c r="AU24" s="462"/>
      <c r="AV24" s="462"/>
      <c r="AW24" s="462"/>
      <c r="AX24" s="463"/>
      <c r="AY24" s="526" t="s">
        <v>168</v>
      </c>
      <c r="AZ24" s="527"/>
      <c r="BA24" s="527"/>
      <c r="BB24" s="527"/>
      <c r="BC24" s="527"/>
      <c r="BD24" s="527"/>
      <c r="BE24" s="527"/>
      <c r="BF24" s="527"/>
      <c r="BG24" s="527"/>
      <c r="BH24" s="527"/>
      <c r="BI24" s="527"/>
      <c r="BJ24" s="527"/>
      <c r="BK24" s="527"/>
      <c r="BL24" s="527"/>
      <c r="BM24" s="528"/>
      <c r="BN24" s="410">
        <v>8932636</v>
      </c>
      <c r="BO24" s="411"/>
      <c r="BP24" s="411"/>
      <c r="BQ24" s="411"/>
      <c r="BR24" s="411"/>
      <c r="BS24" s="411"/>
      <c r="BT24" s="411"/>
      <c r="BU24" s="412"/>
      <c r="BV24" s="410">
        <v>9403770</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169</v>
      </c>
      <c r="F25" s="440"/>
      <c r="G25" s="440"/>
      <c r="H25" s="440"/>
      <c r="I25" s="440"/>
      <c r="J25" s="440"/>
      <c r="K25" s="441"/>
      <c r="L25" s="461">
        <v>1</v>
      </c>
      <c r="M25" s="462"/>
      <c r="N25" s="462"/>
      <c r="O25" s="462"/>
      <c r="P25" s="504"/>
      <c r="Q25" s="461">
        <v>5900</v>
      </c>
      <c r="R25" s="462"/>
      <c r="S25" s="462"/>
      <c r="T25" s="462"/>
      <c r="U25" s="462"/>
      <c r="V25" s="504"/>
      <c r="W25" s="556"/>
      <c r="X25" s="557"/>
      <c r="Y25" s="558"/>
      <c r="Z25" s="460" t="s">
        <v>170</v>
      </c>
      <c r="AA25" s="440"/>
      <c r="AB25" s="440"/>
      <c r="AC25" s="440"/>
      <c r="AD25" s="440"/>
      <c r="AE25" s="440"/>
      <c r="AF25" s="440"/>
      <c r="AG25" s="441"/>
      <c r="AH25" s="461">
        <v>64</v>
      </c>
      <c r="AI25" s="462"/>
      <c r="AJ25" s="462"/>
      <c r="AK25" s="462"/>
      <c r="AL25" s="504"/>
      <c r="AM25" s="461">
        <v>162496</v>
      </c>
      <c r="AN25" s="462"/>
      <c r="AO25" s="462"/>
      <c r="AP25" s="462"/>
      <c r="AQ25" s="462"/>
      <c r="AR25" s="504"/>
      <c r="AS25" s="461">
        <v>2539</v>
      </c>
      <c r="AT25" s="462"/>
      <c r="AU25" s="462"/>
      <c r="AV25" s="462"/>
      <c r="AW25" s="462"/>
      <c r="AX25" s="463"/>
      <c r="AY25" s="370" t="s">
        <v>171</v>
      </c>
      <c r="AZ25" s="371"/>
      <c r="BA25" s="371"/>
      <c r="BB25" s="371"/>
      <c r="BC25" s="371"/>
      <c r="BD25" s="371"/>
      <c r="BE25" s="371"/>
      <c r="BF25" s="371"/>
      <c r="BG25" s="371"/>
      <c r="BH25" s="371"/>
      <c r="BI25" s="371"/>
      <c r="BJ25" s="371"/>
      <c r="BK25" s="371"/>
      <c r="BL25" s="371"/>
      <c r="BM25" s="372"/>
      <c r="BN25" s="373">
        <v>118000</v>
      </c>
      <c r="BO25" s="374"/>
      <c r="BP25" s="374"/>
      <c r="BQ25" s="374"/>
      <c r="BR25" s="374"/>
      <c r="BS25" s="374"/>
      <c r="BT25" s="374"/>
      <c r="BU25" s="375"/>
      <c r="BV25" s="373">
        <v>118000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172</v>
      </c>
      <c r="F26" s="440"/>
      <c r="G26" s="440"/>
      <c r="H26" s="440"/>
      <c r="I26" s="440"/>
      <c r="J26" s="440"/>
      <c r="K26" s="441"/>
      <c r="L26" s="461">
        <v>1</v>
      </c>
      <c r="M26" s="462"/>
      <c r="N26" s="462"/>
      <c r="O26" s="462"/>
      <c r="P26" s="504"/>
      <c r="Q26" s="461">
        <v>5000</v>
      </c>
      <c r="R26" s="462"/>
      <c r="S26" s="462"/>
      <c r="T26" s="462"/>
      <c r="U26" s="462"/>
      <c r="V26" s="504"/>
      <c r="W26" s="556"/>
      <c r="X26" s="557"/>
      <c r="Y26" s="558"/>
      <c r="Z26" s="460" t="s">
        <v>173</v>
      </c>
      <c r="AA26" s="562"/>
      <c r="AB26" s="562"/>
      <c r="AC26" s="562"/>
      <c r="AD26" s="562"/>
      <c r="AE26" s="562"/>
      <c r="AF26" s="562"/>
      <c r="AG26" s="563"/>
      <c r="AH26" s="461">
        <v>8</v>
      </c>
      <c r="AI26" s="462"/>
      <c r="AJ26" s="462"/>
      <c r="AK26" s="462"/>
      <c r="AL26" s="504"/>
      <c r="AM26" s="461">
        <v>21688</v>
      </c>
      <c r="AN26" s="462"/>
      <c r="AO26" s="462"/>
      <c r="AP26" s="462"/>
      <c r="AQ26" s="462"/>
      <c r="AR26" s="504"/>
      <c r="AS26" s="461">
        <v>2711</v>
      </c>
      <c r="AT26" s="462"/>
      <c r="AU26" s="462"/>
      <c r="AV26" s="462"/>
      <c r="AW26" s="462"/>
      <c r="AX26" s="463"/>
      <c r="AY26" s="413" t="s">
        <v>174</v>
      </c>
      <c r="AZ26" s="414"/>
      <c r="BA26" s="414"/>
      <c r="BB26" s="414"/>
      <c r="BC26" s="414"/>
      <c r="BD26" s="414"/>
      <c r="BE26" s="414"/>
      <c r="BF26" s="414"/>
      <c r="BG26" s="414"/>
      <c r="BH26" s="414"/>
      <c r="BI26" s="414"/>
      <c r="BJ26" s="414"/>
      <c r="BK26" s="414"/>
      <c r="BL26" s="414"/>
      <c r="BM26" s="415"/>
      <c r="BN26" s="410" t="s">
        <v>125</v>
      </c>
      <c r="BO26" s="411"/>
      <c r="BP26" s="411"/>
      <c r="BQ26" s="411"/>
      <c r="BR26" s="411"/>
      <c r="BS26" s="411"/>
      <c r="BT26" s="411"/>
      <c r="BU26" s="412"/>
      <c r="BV26" s="410" t="s">
        <v>175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176</v>
      </c>
      <c r="F27" s="440"/>
      <c r="G27" s="440"/>
      <c r="H27" s="440"/>
      <c r="I27" s="440"/>
      <c r="J27" s="440"/>
      <c r="K27" s="441"/>
      <c r="L27" s="461">
        <v>1</v>
      </c>
      <c r="M27" s="462"/>
      <c r="N27" s="462"/>
      <c r="O27" s="462"/>
      <c r="P27" s="504"/>
      <c r="Q27" s="461">
        <v>2680</v>
      </c>
      <c r="R27" s="462"/>
      <c r="S27" s="462"/>
      <c r="T27" s="462"/>
      <c r="U27" s="462"/>
      <c r="V27" s="504"/>
      <c r="W27" s="556"/>
      <c r="X27" s="557"/>
      <c r="Y27" s="558"/>
      <c r="Z27" s="460" t="s">
        <v>177</v>
      </c>
      <c r="AA27" s="440"/>
      <c r="AB27" s="440"/>
      <c r="AC27" s="440"/>
      <c r="AD27" s="440"/>
      <c r="AE27" s="440"/>
      <c r="AF27" s="440"/>
      <c r="AG27" s="441"/>
      <c r="AH27" s="461">
        <v>1</v>
      </c>
      <c r="AI27" s="462"/>
      <c r="AJ27" s="462"/>
      <c r="AK27" s="462"/>
      <c r="AL27" s="504"/>
      <c r="AM27" s="461" t="s">
        <v>178</v>
      </c>
      <c r="AN27" s="462"/>
      <c r="AO27" s="462"/>
      <c r="AP27" s="462"/>
      <c r="AQ27" s="462"/>
      <c r="AR27" s="504"/>
      <c r="AS27" s="461" t="s">
        <v>179</v>
      </c>
      <c r="AT27" s="462"/>
      <c r="AU27" s="462"/>
      <c r="AV27" s="462"/>
      <c r="AW27" s="462"/>
      <c r="AX27" s="463"/>
      <c r="AY27" s="505" t="s">
        <v>180</v>
      </c>
      <c r="AZ27" s="506"/>
      <c r="BA27" s="506"/>
      <c r="BB27" s="506"/>
      <c r="BC27" s="506"/>
      <c r="BD27" s="506"/>
      <c r="BE27" s="506"/>
      <c r="BF27" s="506"/>
      <c r="BG27" s="506"/>
      <c r="BH27" s="506"/>
      <c r="BI27" s="506"/>
      <c r="BJ27" s="506"/>
      <c r="BK27" s="506"/>
      <c r="BL27" s="506"/>
      <c r="BM27" s="507"/>
      <c r="BN27" s="529">
        <v>211857</v>
      </c>
      <c r="BO27" s="530"/>
      <c r="BP27" s="530"/>
      <c r="BQ27" s="530"/>
      <c r="BR27" s="530"/>
      <c r="BS27" s="530"/>
      <c r="BT27" s="530"/>
      <c r="BU27" s="531"/>
      <c r="BV27" s="529">
        <v>211723</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181</v>
      </c>
      <c r="F28" s="440"/>
      <c r="G28" s="440"/>
      <c r="H28" s="440"/>
      <c r="I28" s="440"/>
      <c r="J28" s="440"/>
      <c r="K28" s="441"/>
      <c r="L28" s="461">
        <v>1</v>
      </c>
      <c r="M28" s="462"/>
      <c r="N28" s="462"/>
      <c r="O28" s="462"/>
      <c r="P28" s="504"/>
      <c r="Q28" s="461">
        <v>2120</v>
      </c>
      <c r="R28" s="462"/>
      <c r="S28" s="462"/>
      <c r="T28" s="462"/>
      <c r="U28" s="462"/>
      <c r="V28" s="504"/>
      <c r="W28" s="556"/>
      <c r="X28" s="557"/>
      <c r="Y28" s="558"/>
      <c r="Z28" s="460" t="s">
        <v>182</v>
      </c>
      <c r="AA28" s="440"/>
      <c r="AB28" s="440"/>
      <c r="AC28" s="440"/>
      <c r="AD28" s="440"/>
      <c r="AE28" s="440"/>
      <c r="AF28" s="440"/>
      <c r="AG28" s="441"/>
      <c r="AH28" s="461" t="s">
        <v>125</v>
      </c>
      <c r="AI28" s="462"/>
      <c r="AJ28" s="462"/>
      <c r="AK28" s="462"/>
      <c r="AL28" s="504"/>
      <c r="AM28" s="461" t="s">
        <v>125</v>
      </c>
      <c r="AN28" s="462"/>
      <c r="AO28" s="462"/>
      <c r="AP28" s="462"/>
      <c r="AQ28" s="462"/>
      <c r="AR28" s="504"/>
      <c r="AS28" s="461" t="s">
        <v>133</v>
      </c>
      <c r="AT28" s="462"/>
      <c r="AU28" s="462"/>
      <c r="AV28" s="462"/>
      <c r="AW28" s="462"/>
      <c r="AX28" s="463"/>
      <c r="AY28" s="564" t="s">
        <v>183</v>
      </c>
      <c r="AZ28" s="565"/>
      <c r="BA28" s="565"/>
      <c r="BB28" s="566"/>
      <c r="BC28" s="370" t="s">
        <v>47</v>
      </c>
      <c r="BD28" s="371"/>
      <c r="BE28" s="371"/>
      <c r="BF28" s="371"/>
      <c r="BG28" s="371"/>
      <c r="BH28" s="371"/>
      <c r="BI28" s="371"/>
      <c r="BJ28" s="371"/>
      <c r="BK28" s="371"/>
      <c r="BL28" s="371"/>
      <c r="BM28" s="372"/>
      <c r="BN28" s="373">
        <v>2360697</v>
      </c>
      <c r="BO28" s="374"/>
      <c r="BP28" s="374"/>
      <c r="BQ28" s="374"/>
      <c r="BR28" s="374"/>
      <c r="BS28" s="374"/>
      <c r="BT28" s="374"/>
      <c r="BU28" s="375"/>
      <c r="BV28" s="373">
        <v>2097218</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184</v>
      </c>
      <c r="F29" s="440"/>
      <c r="G29" s="440"/>
      <c r="H29" s="440"/>
      <c r="I29" s="440"/>
      <c r="J29" s="440"/>
      <c r="K29" s="441"/>
      <c r="L29" s="461">
        <v>10</v>
      </c>
      <c r="M29" s="462"/>
      <c r="N29" s="462"/>
      <c r="O29" s="462"/>
      <c r="P29" s="504"/>
      <c r="Q29" s="461">
        <v>1950</v>
      </c>
      <c r="R29" s="462"/>
      <c r="S29" s="462"/>
      <c r="T29" s="462"/>
      <c r="U29" s="462"/>
      <c r="V29" s="504"/>
      <c r="W29" s="559"/>
      <c r="X29" s="560"/>
      <c r="Y29" s="561"/>
      <c r="Z29" s="460" t="s">
        <v>185</v>
      </c>
      <c r="AA29" s="440"/>
      <c r="AB29" s="440"/>
      <c r="AC29" s="440"/>
      <c r="AD29" s="440"/>
      <c r="AE29" s="440"/>
      <c r="AF29" s="440"/>
      <c r="AG29" s="441"/>
      <c r="AH29" s="461">
        <v>272</v>
      </c>
      <c r="AI29" s="462"/>
      <c r="AJ29" s="462"/>
      <c r="AK29" s="462"/>
      <c r="AL29" s="504"/>
      <c r="AM29" s="461">
        <v>823260</v>
      </c>
      <c r="AN29" s="462"/>
      <c r="AO29" s="462"/>
      <c r="AP29" s="462"/>
      <c r="AQ29" s="462"/>
      <c r="AR29" s="504"/>
      <c r="AS29" s="461">
        <v>3027</v>
      </c>
      <c r="AT29" s="462"/>
      <c r="AU29" s="462"/>
      <c r="AV29" s="462"/>
      <c r="AW29" s="462"/>
      <c r="AX29" s="463"/>
      <c r="AY29" s="567"/>
      <c r="AZ29" s="568"/>
      <c r="BA29" s="568"/>
      <c r="BB29" s="569"/>
      <c r="BC29" s="444" t="s">
        <v>186</v>
      </c>
      <c r="BD29" s="445"/>
      <c r="BE29" s="445"/>
      <c r="BF29" s="445"/>
      <c r="BG29" s="445"/>
      <c r="BH29" s="445"/>
      <c r="BI29" s="445"/>
      <c r="BJ29" s="445"/>
      <c r="BK29" s="445"/>
      <c r="BL29" s="445"/>
      <c r="BM29" s="446"/>
      <c r="BN29" s="410">
        <v>631139</v>
      </c>
      <c r="BO29" s="411"/>
      <c r="BP29" s="411"/>
      <c r="BQ29" s="411"/>
      <c r="BR29" s="411"/>
      <c r="BS29" s="411"/>
      <c r="BT29" s="411"/>
      <c r="BU29" s="412"/>
      <c r="BV29" s="410">
        <v>558722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187</v>
      </c>
      <c r="X30" s="578"/>
      <c r="Y30" s="578"/>
      <c r="Z30" s="578"/>
      <c r="AA30" s="578"/>
      <c r="AB30" s="578"/>
      <c r="AC30" s="578"/>
      <c r="AD30" s="578"/>
      <c r="AE30" s="578"/>
      <c r="AF30" s="578"/>
      <c r="AG30" s="579"/>
      <c r="AH30" s="537">
        <v>91.8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3451127</v>
      </c>
      <c r="BO30" s="530"/>
      <c r="BP30" s="530"/>
      <c r="BQ30" s="530"/>
      <c r="BR30" s="530"/>
      <c r="BS30" s="530"/>
      <c r="BT30" s="530"/>
      <c r="BU30" s="531"/>
      <c r="BV30" s="529">
        <v>3241170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188</v>
      </c>
      <c r="D32" s="573"/>
      <c r="E32" s="573"/>
      <c r="F32" s="573"/>
      <c r="G32" s="573"/>
      <c r="H32" s="573"/>
      <c r="I32" s="573"/>
      <c r="J32" s="573"/>
      <c r="K32" s="573"/>
      <c r="L32" s="573"/>
      <c r="M32" s="573"/>
      <c r="N32" s="573"/>
      <c r="O32" s="573"/>
      <c r="P32" s="573"/>
      <c r="Q32" s="573"/>
      <c r="R32" s="573"/>
      <c r="S32" s="573"/>
      <c r="U32" s="414" t="s">
        <v>189</v>
      </c>
      <c r="V32" s="414"/>
      <c r="W32" s="414"/>
      <c r="X32" s="414"/>
      <c r="Y32" s="414"/>
      <c r="Z32" s="414"/>
      <c r="AA32" s="414"/>
      <c r="AB32" s="414"/>
      <c r="AC32" s="414"/>
      <c r="AD32" s="414"/>
      <c r="AE32" s="414"/>
      <c r="AF32" s="414"/>
      <c r="AG32" s="414"/>
      <c r="AH32" s="414"/>
      <c r="AI32" s="414"/>
      <c r="AJ32" s="414"/>
      <c r="AK32" s="414"/>
      <c r="AM32" s="414" t="s">
        <v>190</v>
      </c>
      <c r="AN32" s="414"/>
      <c r="AO32" s="414"/>
      <c r="AP32" s="414"/>
      <c r="AQ32" s="414"/>
      <c r="AR32" s="414"/>
      <c r="AS32" s="414"/>
      <c r="AT32" s="414"/>
      <c r="AU32" s="414"/>
      <c r="AV32" s="414"/>
      <c r="AW32" s="414"/>
      <c r="AX32" s="414"/>
      <c r="AY32" s="414"/>
      <c r="AZ32" s="414"/>
      <c r="BA32" s="414"/>
      <c r="BB32" s="414"/>
      <c r="BC32" s="414"/>
      <c r="BE32" s="414" t="s">
        <v>191</v>
      </c>
      <c r="BF32" s="414"/>
      <c r="BG32" s="414"/>
      <c r="BH32" s="414"/>
      <c r="BI32" s="414"/>
      <c r="BJ32" s="414"/>
      <c r="BK32" s="414"/>
      <c r="BL32" s="414"/>
      <c r="BM32" s="414"/>
      <c r="BN32" s="414"/>
      <c r="BO32" s="414"/>
      <c r="BP32" s="414"/>
      <c r="BQ32" s="414"/>
      <c r="BR32" s="414"/>
      <c r="BS32" s="414"/>
      <c r="BT32" s="414"/>
      <c r="BU32" s="414"/>
      <c r="BW32" s="414" t="s">
        <v>192</v>
      </c>
      <c r="BX32" s="414"/>
      <c r="BY32" s="414"/>
      <c r="BZ32" s="414"/>
      <c r="CA32" s="414"/>
      <c r="CB32" s="414"/>
      <c r="CC32" s="414"/>
      <c r="CD32" s="414"/>
      <c r="CE32" s="414"/>
      <c r="CF32" s="414"/>
      <c r="CG32" s="414"/>
      <c r="CH32" s="414"/>
      <c r="CI32" s="414"/>
      <c r="CJ32" s="414"/>
      <c r="CK32" s="414"/>
      <c r="CL32" s="414"/>
      <c r="CM32" s="414"/>
      <c r="CO32" s="414" t="s">
        <v>193</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194</v>
      </c>
      <c r="D33" s="434"/>
      <c r="E33" s="399" t="s">
        <v>195</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194</v>
      </c>
      <c r="AN33" s="434"/>
      <c r="AO33" s="399" t="s">
        <v>195</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194</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IF('各会計、関係団体の財政状況及び健全化判断比率'!B33="","",'各会計、関係団体の財政状況及び健全化判断比率'!B33)</f>
        <v>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さくら福祉保健事務組合【一般会計】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20</v>
      </c>
      <c r="CP34" s="600"/>
      <c r="CQ34" s="601" t="str">
        <f>IF('各会計、関係団体の財政状況及び健全化判断比率'!BS7="","",'各会計、関係団体の財政状況及び健全化判断比率'!BS7)</f>
        <v>上川農業振興公社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診療所特別会計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さくら福祉保健事務組合【病院事業会計】</v>
      </c>
      <c r="BZ35" s="601"/>
      <c r="CA35" s="601"/>
      <c r="CB35" s="601"/>
      <c r="CC35" s="601"/>
      <c r="CD35" s="601"/>
      <c r="CE35" s="601"/>
      <c r="CF35" s="601"/>
      <c r="CG35" s="601"/>
      <c r="CH35" s="601"/>
      <c r="CI35" s="601"/>
      <c r="CJ35" s="601"/>
      <c r="CK35" s="601"/>
      <c r="CL35" s="601"/>
      <c r="CM35" s="601"/>
      <c r="CN35" s="178"/>
      <c r="CO35" s="600">
        <f t="shared" ref="CO35:CO43" si="3">IF(CQ35="","",CO34+1)</f>
        <v>21</v>
      </c>
      <c r="CP35" s="600"/>
      <c r="CQ35" s="601" t="str">
        <f>IF('各会計、関係団体の財政状況及び健全化判断比率'!BS8="","",'各会計、関係団体の財政状況及び健全化判断比率'!BS8)</f>
        <v>上川温泉</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町営スキー場事業特別会計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介護保険特別会計（保険事業勘定）</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新潟県中東福祉事務組合</v>
      </c>
      <c r="BZ36" s="601"/>
      <c r="CA36" s="601"/>
      <c r="CB36" s="601"/>
      <c r="CC36" s="601"/>
      <c r="CD36" s="601"/>
      <c r="CE36" s="601"/>
      <c r="CF36" s="601"/>
      <c r="CG36" s="601"/>
      <c r="CH36" s="601"/>
      <c r="CI36" s="601"/>
      <c r="CJ36" s="601"/>
      <c r="CK36" s="601"/>
      <c r="CL36" s="601"/>
      <c r="CM36" s="601"/>
      <c r="CN36" s="178"/>
      <c r="CO36" s="600">
        <f t="shared" si="3"/>
        <v>22</v>
      </c>
      <c r="CP36" s="600"/>
      <c r="CQ36" s="601" t="str">
        <f>IF('各会計、関係団体の財政状況及び健全化判断比率'!BS9="","",'各会計、関係団体の財政状況及び健全化判断比率'!BS9)</f>
        <v>三川農業振興公社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7</v>
      </c>
      <c r="V37" s="600"/>
      <c r="W37" s="601" t="str">
        <f>IF('各会計、関係団体の財政状況及び健全化判断比率'!B31="","",'各会計、関係団体の財政状況及び健全化判断比率'!B31)</f>
        <v>介護保険特別会計（サービス事業勘定）</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五泉地域衛生施設組合</v>
      </c>
      <c r="BZ37" s="601"/>
      <c r="CA37" s="601"/>
      <c r="CB37" s="601"/>
      <c r="CC37" s="601"/>
      <c r="CD37" s="601"/>
      <c r="CE37" s="601"/>
      <c r="CF37" s="601"/>
      <c r="CG37" s="601"/>
      <c r="CH37" s="601"/>
      <c r="CI37" s="601"/>
      <c r="CJ37" s="601"/>
      <c r="CK37" s="601"/>
      <c r="CL37" s="601"/>
      <c r="CM37" s="601"/>
      <c r="CN37" s="178"/>
      <c r="CO37" s="600">
        <f t="shared" si="3"/>
        <v>23</v>
      </c>
      <c r="CP37" s="600"/>
      <c r="CQ37" s="601" t="str">
        <f>IF('各会計、関係団体の財政状況及び健全化判断比率'!BS10="","",'各会計、関係団体の財政状況及び健全化判断比率'!BS10)</f>
        <v>阿賀の里</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新潟県市町村総合事務組合【一般会計】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新潟県市町村総合事務組合【職員退職手当支給事業特別会計】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新潟県市町村総合事務組合【消防団員等公務災害補償事業特別会計】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新潟県市町村総合事務組合【消防賞じゅつ金支給事業特別会計】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18</v>
      </c>
      <c r="BX42" s="600"/>
      <c r="BY42" s="601" t="str">
        <f>IF('各会計、関係団体の財政状況及び健全化判断比率'!B76="","",'各会計、関係団体の財政状況及び健全化判断比率'!B76)</f>
        <v>新潟県市町村総合事務組合【非常勤職員公務災害補償等特別会計】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19</v>
      </c>
      <c r="BX43" s="600"/>
      <c r="BY43" s="601" t="str">
        <f>IF('各会計、関係団体の財政状況及び健全化判断比率'!B77="","",'各会計、関係団体の財政状況及び健全化判断比率'!B77)</f>
        <v>新潟県市町村総合事務組合【交通災害共済事業特別会計】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240" t="s">
        <v>607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79" t="s">
        <v>567</v>
      </c>
      <c r="D34" s="1179"/>
      <c r="E34" s="1180"/>
      <c r="F34" s="32">
        <v>5.0999999999999996</v>
      </c>
      <c r="G34" s="33">
        <v>5.3</v>
      </c>
      <c r="H34" s="33">
        <v>7.05</v>
      </c>
      <c r="I34" s="33">
        <v>5.01</v>
      </c>
      <c r="J34" s="34">
        <v>10.23</v>
      </c>
      <c r="K34" s="22"/>
      <c r="L34" s="22"/>
      <c r="M34" s="22"/>
      <c r="N34" s="22"/>
      <c r="O34" s="22"/>
      <c r="P34" s="22"/>
    </row>
    <row r="35" spans="1:16" ht="39" customHeight="1" x14ac:dyDescent="0.15">
      <c r="A35" s="22"/>
      <c r="B35" s="35"/>
      <c r="C35" s="1173" t="s">
        <v>568</v>
      </c>
      <c r="D35" s="1174"/>
      <c r="E35" s="1175"/>
      <c r="F35" s="36">
        <v>1.9</v>
      </c>
      <c r="G35" s="37">
        <v>2</v>
      </c>
      <c r="H35" s="37">
        <v>1.96</v>
      </c>
      <c r="I35" s="37">
        <v>3.3</v>
      </c>
      <c r="J35" s="38">
        <v>2.71</v>
      </c>
      <c r="K35" s="22"/>
      <c r="L35" s="22"/>
      <c r="M35" s="22"/>
      <c r="N35" s="22"/>
      <c r="O35" s="22"/>
      <c r="P35" s="22"/>
    </row>
    <row r="36" spans="1:16" ht="39" customHeight="1" x14ac:dyDescent="0.15">
      <c r="A36" s="22"/>
      <c r="B36" s="35"/>
      <c r="C36" s="1173" t="s">
        <v>569</v>
      </c>
      <c r="D36" s="1174"/>
      <c r="E36" s="1175"/>
      <c r="F36" s="36">
        <v>0.46</v>
      </c>
      <c r="G36" s="37">
        <v>0.22</v>
      </c>
      <c r="H36" s="37">
        <v>0.04</v>
      </c>
      <c r="I36" s="37">
        <v>0.13</v>
      </c>
      <c r="J36" s="38">
        <v>0.35</v>
      </c>
      <c r="K36" s="22"/>
      <c r="L36" s="22"/>
      <c r="M36" s="22"/>
      <c r="N36" s="22"/>
      <c r="O36" s="22"/>
      <c r="P36" s="22"/>
    </row>
    <row r="37" spans="1:16" ht="39" customHeight="1" x14ac:dyDescent="0.15">
      <c r="A37" s="22"/>
      <c r="B37" s="35"/>
      <c r="C37" s="1173" t="s">
        <v>570</v>
      </c>
      <c r="D37" s="1174"/>
      <c r="E37" s="1175"/>
      <c r="F37" s="36">
        <v>1.24</v>
      </c>
      <c r="G37" s="37">
        <v>0.46</v>
      </c>
      <c r="H37" s="37">
        <v>0.37</v>
      </c>
      <c r="I37" s="37">
        <v>0.36</v>
      </c>
      <c r="J37" s="38">
        <v>0.19</v>
      </c>
      <c r="K37" s="22"/>
      <c r="L37" s="22"/>
      <c r="M37" s="22"/>
      <c r="N37" s="22"/>
      <c r="O37" s="22"/>
      <c r="P37" s="22"/>
    </row>
    <row r="38" spans="1:16" ht="39" customHeight="1" x14ac:dyDescent="0.15">
      <c r="A38" s="22"/>
      <c r="B38" s="35"/>
      <c r="C38" s="1173" t="s">
        <v>571</v>
      </c>
      <c r="D38" s="1174"/>
      <c r="E38" s="1175"/>
      <c r="F38" s="36">
        <v>0</v>
      </c>
      <c r="G38" s="37">
        <v>0</v>
      </c>
      <c r="H38" s="37">
        <v>0</v>
      </c>
      <c r="I38" s="37">
        <v>0.05</v>
      </c>
      <c r="J38" s="38">
        <v>0.16</v>
      </c>
      <c r="K38" s="22"/>
      <c r="L38" s="22"/>
      <c r="M38" s="22"/>
      <c r="N38" s="22"/>
      <c r="O38" s="22"/>
      <c r="P38" s="22"/>
    </row>
    <row r="39" spans="1:16" ht="39" customHeight="1" x14ac:dyDescent="0.15">
      <c r="A39" s="22"/>
      <c r="B39" s="35"/>
      <c r="C39" s="1173" t="s">
        <v>572</v>
      </c>
      <c r="D39" s="1174"/>
      <c r="E39" s="1175"/>
      <c r="F39" s="36">
        <v>0.01</v>
      </c>
      <c r="G39" s="37">
        <v>0.02</v>
      </c>
      <c r="H39" s="37">
        <v>0.01</v>
      </c>
      <c r="I39" s="37">
        <v>0</v>
      </c>
      <c r="J39" s="38">
        <v>0</v>
      </c>
      <c r="K39" s="22"/>
      <c r="L39" s="22"/>
      <c r="M39" s="22"/>
      <c r="N39" s="22"/>
      <c r="O39" s="22"/>
      <c r="P39" s="22"/>
    </row>
    <row r="40" spans="1:16" ht="39" customHeight="1" x14ac:dyDescent="0.15">
      <c r="A40" s="22"/>
      <c r="B40" s="35"/>
      <c r="C40" s="1173" t="s">
        <v>573</v>
      </c>
      <c r="D40" s="1174"/>
      <c r="E40" s="1175"/>
      <c r="F40" s="36">
        <v>0.06</v>
      </c>
      <c r="G40" s="37">
        <v>0.02</v>
      </c>
      <c r="H40" s="37">
        <v>0</v>
      </c>
      <c r="I40" s="37">
        <v>0</v>
      </c>
      <c r="J40" s="38">
        <v>0</v>
      </c>
      <c r="K40" s="22"/>
      <c r="L40" s="22"/>
      <c r="M40" s="22"/>
      <c r="N40" s="22"/>
      <c r="O40" s="22"/>
      <c r="P40" s="22"/>
    </row>
    <row r="41" spans="1:16" ht="39" customHeight="1" x14ac:dyDescent="0.15">
      <c r="A41" s="22"/>
      <c r="B41" s="35"/>
      <c r="C41" s="1173" t="s">
        <v>574</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575</v>
      </c>
      <c r="D42" s="1174"/>
      <c r="E42" s="1175"/>
      <c r="F42" s="36" t="s">
        <v>518</v>
      </c>
      <c r="G42" s="37" t="s">
        <v>518</v>
      </c>
      <c r="H42" s="37" t="s">
        <v>576</v>
      </c>
      <c r="I42" s="37" t="s">
        <v>518</v>
      </c>
      <c r="J42" s="38" t="s">
        <v>518</v>
      </c>
      <c r="K42" s="22"/>
      <c r="L42" s="22"/>
      <c r="M42" s="22"/>
      <c r="N42" s="22"/>
      <c r="O42" s="22"/>
      <c r="P42" s="22"/>
    </row>
    <row r="43" spans="1:16" ht="39" customHeight="1" thickBot="1" x14ac:dyDescent="0.2">
      <c r="A43" s="22"/>
      <c r="B43" s="40"/>
      <c r="C43" s="1176" t="s">
        <v>577</v>
      </c>
      <c r="D43" s="1177"/>
      <c r="E43" s="1178"/>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y+jvynSU641pjO0CHQgMXTM0KOy+FH88lG/SvPIh/YwKAikyHmgZz4Fp/DJm9qYM5pxEKpVnP+xRe6dF7FJ+Q==" saltValue="FrN9HFxmwtOrEa9IjtOe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2276</v>
      </c>
      <c r="L45" s="60">
        <v>1978</v>
      </c>
      <c r="M45" s="60">
        <v>2046</v>
      </c>
      <c r="N45" s="60">
        <v>1984</v>
      </c>
      <c r="O45" s="61">
        <v>1896</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518</v>
      </c>
      <c r="L46" s="64" t="s">
        <v>518</v>
      </c>
      <c r="M46" s="64" t="s">
        <v>518</v>
      </c>
      <c r="N46" s="64" t="s">
        <v>518</v>
      </c>
      <c r="O46" s="65" t="s">
        <v>518</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518</v>
      </c>
      <c r="L47" s="64" t="s">
        <v>518</v>
      </c>
      <c r="M47" s="64" t="s">
        <v>518</v>
      </c>
      <c r="N47" s="64" t="s">
        <v>518</v>
      </c>
      <c r="O47" s="65" t="s">
        <v>518</v>
      </c>
      <c r="P47" s="48"/>
      <c r="Q47" s="48"/>
      <c r="R47" s="48"/>
      <c r="S47" s="48"/>
      <c r="T47" s="48"/>
      <c r="U47" s="48"/>
    </row>
    <row r="48" spans="1:21" ht="30.75" customHeight="1" x14ac:dyDescent="0.15">
      <c r="A48" s="48"/>
      <c r="B48" s="1183"/>
      <c r="C48" s="1184"/>
      <c r="D48" s="62"/>
      <c r="E48" s="1189" t="s">
        <v>14</v>
      </c>
      <c r="F48" s="1189"/>
      <c r="G48" s="1189"/>
      <c r="H48" s="1189"/>
      <c r="I48" s="1189"/>
      <c r="J48" s="1190"/>
      <c r="K48" s="63">
        <v>704</v>
      </c>
      <c r="L48" s="64">
        <v>838</v>
      </c>
      <c r="M48" s="64">
        <v>847</v>
      </c>
      <c r="N48" s="64">
        <v>875</v>
      </c>
      <c r="O48" s="65">
        <v>852</v>
      </c>
      <c r="P48" s="48"/>
      <c r="Q48" s="48"/>
      <c r="R48" s="48"/>
      <c r="S48" s="48"/>
      <c r="T48" s="48"/>
      <c r="U48" s="48"/>
    </row>
    <row r="49" spans="1:21" ht="30.75" customHeight="1" x14ac:dyDescent="0.15">
      <c r="A49" s="48"/>
      <c r="B49" s="1183"/>
      <c r="C49" s="1184"/>
      <c r="D49" s="62"/>
      <c r="E49" s="1189" t="s">
        <v>15</v>
      </c>
      <c r="F49" s="1189"/>
      <c r="G49" s="1189"/>
      <c r="H49" s="1189"/>
      <c r="I49" s="1189"/>
      <c r="J49" s="1190"/>
      <c r="K49" s="63">
        <v>2</v>
      </c>
      <c r="L49" s="64" t="s">
        <v>518</v>
      </c>
      <c r="M49" s="64" t="s">
        <v>518</v>
      </c>
      <c r="N49" s="64" t="s">
        <v>518</v>
      </c>
      <c r="O49" s="65" t="s">
        <v>518</v>
      </c>
      <c r="P49" s="48"/>
      <c r="Q49" s="48"/>
      <c r="R49" s="48"/>
      <c r="S49" s="48"/>
      <c r="T49" s="48"/>
      <c r="U49" s="48"/>
    </row>
    <row r="50" spans="1:21" ht="30.75" customHeight="1" x14ac:dyDescent="0.15">
      <c r="A50" s="48"/>
      <c r="B50" s="1183"/>
      <c r="C50" s="1184"/>
      <c r="D50" s="62"/>
      <c r="E50" s="1189" t="s">
        <v>16</v>
      </c>
      <c r="F50" s="1189"/>
      <c r="G50" s="1189"/>
      <c r="H50" s="1189"/>
      <c r="I50" s="1189"/>
      <c r="J50" s="1190"/>
      <c r="K50" s="63">
        <v>1</v>
      </c>
      <c r="L50" s="64">
        <v>1</v>
      </c>
      <c r="M50" s="64">
        <v>1</v>
      </c>
      <c r="N50" s="64" t="s">
        <v>518</v>
      </c>
      <c r="O50" s="65" t="s">
        <v>518</v>
      </c>
      <c r="P50" s="48"/>
      <c r="Q50" s="48"/>
      <c r="R50" s="48"/>
      <c r="S50" s="48"/>
      <c r="T50" s="48"/>
      <c r="U50" s="48"/>
    </row>
    <row r="51" spans="1:21" ht="30.75" customHeight="1" x14ac:dyDescent="0.15">
      <c r="A51" s="48"/>
      <c r="B51" s="1185"/>
      <c r="C51" s="1186"/>
      <c r="D51" s="66"/>
      <c r="E51" s="1189" t="s">
        <v>17</v>
      </c>
      <c r="F51" s="1189"/>
      <c r="G51" s="1189"/>
      <c r="H51" s="1189"/>
      <c r="I51" s="1189"/>
      <c r="J51" s="1190"/>
      <c r="K51" s="63">
        <v>0</v>
      </c>
      <c r="L51" s="64">
        <v>0</v>
      </c>
      <c r="M51" s="64">
        <v>2</v>
      </c>
      <c r="N51" s="64">
        <v>2</v>
      </c>
      <c r="O51" s="65">
        <v>1</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2255</v>
      </c>
      <c r="L52" s="64">
        <v>2226</v>
      </c>
      <c r="M52" s="64">
        <v>2126</v>
      </c>
      <c r="N52" s="64">
        <v>2092</v>
      </c>
      <c r="O52" s="65">
        <v>1993</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728</v>
      </c>
      <c r="L53" s="69">
        <v>591</v>
      </c>
      <c r="M53" s="69">
        <v>770</v>
      </c>
      <c r="N53" s="69">
        <v>769</v>
      </c>
      <c r="O53" s="70">
        <v>756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97" t="s">
        <v>24</v>
      </c>
      <c r="C57" s="1198"/>
      <c r="D57" s="1201" t="s">
        <v>25</v>
      </c>
      <c r="E57" s="1202"/>
      <c r="F57" s="1202"/>
      <c r="G57" s="1202"/>
      <c r="H57" s="1202"/>
      <c r="I57" s="1202"/>
      <c r="J57" s="1203"/>
      <c r="K57" s="83"/>
      <c r="L57" s="84"/>
      <c r="M57" s="84"/>
      <c r="N57" s="84"/>
      <c r="O57" s="85"/>
    </row>
    <row r="58" spans="1:21" ht="31.5" customHeight="1" thickBot="1" x14ac:dyDescent="0.2">
      <c r="B58" s="1199"/>
      <c r="C58" s="1200"/>
      <c r="D58" s="1204" t="s">
        <v>26</v>
      </c>
      <c r="E58" s="1205"/>
      <c r="F58" s="1205"/>
      <c r="G58" s="1205"/>
      <c r="H58" s="1205"/>
      <c r="I58" s="1205"/>
      <c r="J58" s="120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V1Y5hm0bxaLWNWnwTGbf+vduwQSrRBJ9Pr8Tm9bDMOt5xMg/R11Ay5ACjyFegf/xpEQpnKdSNAqjIl4JDw1Bg==" saltValue="uGv8McrDl2xQwyuVGpzp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07" t="s">
        <v>29</v>
      </c>
      <c r="C41" s="1208"/>
      <c r="D41" s="102"/>
      <c r="E41" s="1213" t="s">
        <v>30</v>
      </c>
      <c r="F41" s="1213"/>
      <c r="G41" s="1213"/>
      <c r="H41" s="1214"/>
      <c r="I41" s="351">
        <v>17097</v>
      </c>
      <c r="J41" s="352">
        <v>15904</v>
      </c>
      <c r="K41" s="352">
        <v>15437</v>
      </c>
      <c r="L41" s="352">
        <v>14396</v>
      </c>
      <c r="M41" s="353">
        <v>13684</v>
      </c>
    </row>
    <row r="42" spans="2:13" ht="27.75" customHeight="1" x14ac:dyDescent="0.15">
      <c r="B42" s="1209"/>
      <c r="C42" s="1210"/>
      <c r="D42" s="103"/>
      <c r="E42" s="1215" t="s">
        <v>31</v>
      </c>
      <c r="F42" s="1215"/>
      <c r="G42" s="1215"/>
      <c r="H42" s="1216"/>
      <c r="I42" s="354">
        <v>4</v>
      </c>
      <c r="J42" s="355">
        <v>1</v>
      </c>
      <c r="K42" s="355" t="s">
        <v>518</v>
      </c>
      <c r="L42" s="355" t="s">
        <v>518</v>
      </c>
      <c r="M42" s="356" t="s">
        <v>518</v>
      </c>
    </row>
    <row r="43" spans="2:13" ht="27.75" customHeight="1" x14ac:dyDescent="0.15">
      <c r="B43" s="1209"/>
      <c r="C43" s="1210"/>
      <c r="D43" s="103"/>
      <c r="E43" s="1215" t="s">
        <v>32</v>
      </c>
      <c r="F43" s="1215"/>
      <c r="G43" s="1215"/>
      <c r="H43" s="1216"/>
      <c r="I43" s="354">
        <v>8412</v>
      </c>
      <c r="J43" s="355">
        <v>7847</v>
      </c>
      <c r="K43" s="355">
        <v>7333</v>
      </c>
      <c r="L43" s="355">
        <v>7033</v>
      </c>
      <c r="M43" s="356">
        <v>6494</v>
      </c>
    </row>
    <row r="44" spans="2:13" ht="27.75" customHeight="1" x14ac:dyDescent="0.15">
      <c r="B44" s="1209"/>
      <c r="C44" s="1210"/>
      <c r="D44" s="103"/>
      <c r="E44" s="1215" t="s">
        <v>33</v>
      </c>
      <c r="F44" s="1215"/>
      <c r="G44" s="1215"/>
      <c r="H44" s="1216"/>
      <c r="I44" s="354">
        <v>13</v>
      </c>
      <c r="J44" s="355">
        <v>12</v>
      </c>
      <c r="K44" s="355">
        <v>6</v>
      </c>
      <c r="L44" s="355">
        <v>6</v>
      </c>
      <c r="M44" s="356">
        <v>36</v>
      </c>
    </row>
    <row r="45" spans="2:13" ht="27.75" customHeight="1" x14ac:dyDescent="0.15">
      <c r="B45" s="1209"/>
      <c r="C45" s="1210"/>
      <c r="D45" s="103"/>
      <c r="E45" s="1215" t="s">
        <v>34</v>
      </c>
      <c r="F45" s="1215"/>
      <c r="G45" s="1215"/>
      <c r="H45" s="1216"/>
      <c r="I45" s="354">
        <v>2767</v>
      </c>
      <c r="J45" s="355">
        <v>2733</v>
      </c>
      <c r="K45" s="355">
        <v>2701</v>
      </c>
      <c r="L45" s="355">
        <v>2483</v>
      </c>
      <c r="M45" s="356">
        <v>2460</v>
      </c>
    </row>
    <row r="46" spans="2:13" ht="27.75" customHeight="1" x14ac:dyDescent="0.15">
      <c r="B46" s="1209"/>
      <c r="C46" s="1210"/>
      <c r="D46" s="104"/>
      <c r="E46" s="1215" t="s">
        <v>35</v>
      </c>
      <c r="F46" s="1215"/>
      <c r="G46" s="1215"/>
      <c r="H46" s="1216"/>
      <c r="I46" s="354">
        <v>15</v>
      </c>
      <c r="J46" s="355">
        <v>120</v>
      </c>
      <c r="K46" s="355">
        <v>108</v>
      </c>
      <c r="L46" s="355">
        <v>106</v>
      </c>
      <c r="M46" s="356">
        <v>106</v>
      </c>
    </row>
    <row r="47" spans="2:13" ht="27.75" customHeight="1" x14ac:dyDescent="0.15">
      <c r="B47" s="1209"/>
      <c r="C47" s="1210"/>
      <c r="D47" s="105"/>
      <c r="E47" s="1217" t="s">
        <v>36</v>
      </c>
      <c r="F47" s="1218"/>
      <c r="G47" s="1218"/>
      <c r="H47" s="1219"/>
      <c r="I47" s="354" t="s">
        <v>518</v>
      </c>
      <c r="J47" s="355" t="s">
        <v>518</v>
      </c>
      <c r="K47" s="355" t="s">
        <v>518</v>
      </c>
      <c r="L47" s="355" t="s">
        <v>518</v>
      </c>
      <c r="M47" s="356" t="s">
        <v>518</v>
      </c>
    </row>
    <row r="48" spans="2:13" ht="27.75" customHeight="1" x14ac:dyDescent="0.15">
      <c r="B48" s="1209"/>
      <c r="C48" s="1210"/>
      <c r="D48" s="103"/>
      <c r="E48" s="1215" t="s">
        <v>37</v>
      </c>
      <c r="F48" s="1215"/>
      <c r="G48" s="1215"/>
      <c r="H48" s="1216"/>
      <c r="I48" s="354" t="s">
        <v>518</v>
      </c>
      <c r="J48" s="355" t="s">
        <v>518</v>
      </c>
      <c r="K48" s="355" t="s">
        <v>518</v>
      </c>
      <c r="L48" s="355" t="s">
        <v>518</v>
      </c>
      <c r="M48" s="356" t="s">
        <v>518</v>
      </c>
    </row>
    <row r="49" spans="2:13" ht="27.75" customHeight="1" x14ac:dyDescent="0.15">
      <c r="B49" s="1211"/>
      <c r="C49" s="1212"/>
      <c r="D49" s="103"/>
      <c r="E49" s="1215" t="s">
        <v>38</v>
      </c>
      <c r="F49" s="1215"/>
      <c r="G49" s="1215"/>
      <c r="H49" s="1216"/>
      <c r="I49" s="354" t="s">
        <v>518</v>
      </c>
      <c r="J49" s="355" t="s">
        <v>518</v>
      </c>
      <c r="K49" s="355" t="s">
        <v>518</v>
      </c>
      <c r="L49" s="355" t="s">
        <v>518</v>
      </c>
      <c r="M49" s="356" t="s">
        <v>518</v>
      </c>
    </row>
    <row r="50" spans="2:13" ht="27.75" customHeight="1" x14ac:dyDescent="0.15">
      <c r="B50" s="1220" t="s">
        <v>39</v>
      </c>
      <c r="C50" s="1221"/>
      <c r="D50" s="106"/>
      <c r="E50" s="1215" t="s">
        <v>40</v>
      </c>
      <c r="F50" s="1215"/>
      <c r="G50" s="1215"/>
      <c r="H50" s="1216"/>
      <c r="I50" s="354">
        <v>2687</v>
      </c>
      <c r="J50" s="355">
        <v>3074</v>
      </c>
      <c r="K50" s="355">
        <v>3561</v>
      </c>
      <c r="L50" s="355">
        <v>3462</v>
      </c>
      <c r="M50" s="356">
        <v>4022</v>
      </c>
    </row>
    <row r="51" spans="2:13" ht="27.75" customHeight="1" x14ac:dyDescent="0.15">
      <c r="B51" s="1209"/>
      <c r="C51" s="1210"/>
      <c r="D51" s="103"/>
      <c r="E51" s="1215" t="s">
        <v>41</v>
      </c>
      <c r="F51" s="1215"/>
      <c r="G51" s="1215"/>
      <c r="H51" s="1216"/>
      <c r="I51" s="354">
        <v>306</v>
      </c>
      <c r="J51" s="355">
        <v>299</v>
      </c>
      <c r="K51" s="355">
        <v>279</v>
      </c>
      <c r="L51" s="355">
        <v>255</v>
      </c>
      <c r="M51" s="356">
        <v>234</v>
      </c>
    </row>
    <row r="52" spans="2:13" ht="27.75" customHeight="1" x14ac:dyDescent="0.15">
      <c r="B52" s="1211"/>
      <c r="C52" s="1212"/>
      <c r="D52" s="103"/>
      <c r="E52" s="1215" t="s">
        <v>42</v>
      </c>
      <c r="F52" s="1215"/>
      <c r="G52" s="1215"/>
      <c r="H52" s="1216"/>
      <c r="I52" s="354">
        <v>15935</v>
      </c>
      <c r="J52" s="355">
        <v>17153</v>
      </c>
      <c r="K52" s="355">
        <v>15653</v>
      </c>
      <c r="L52" s="355">
        <v>14469</v>
      </c>
      <c r="M52" s="356">
        <v>13496</v>
      </c>
    </row>
    <row r="53" spans="2:13" ht="27.75" customHeight="1" thickBot="1" x14ac:dyDescent="0.2">
      <c r="B53" s="1222" t="s">
        <v>43</v>
      </c>
      <c r="C53" s="1223"/>
      <c r="D53" s="107"/>
      <c r="E53" s="1224" t="s">
        <v>44</v>
      </c>
      <c r="F53" s="1224"/>
      <c r="G53" s="1224"/>
      <c r="H53" s="1225"/>
      <c r="I53" s="357">
        <v>9379</v>
      </c>
      <c r="J53" s="358">
        <v>6091</v>
      </c>
      <c r="K53" s="358">
        <v>6093</v>
      </c>
      <c r="L53" s="358">
        <v>5839</v>
      </c>
      <c r="M53" s="359">
        <v>5028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Mpfh4H03Q12ap+7w/1dQiJLnlsutriNpeMEixuV0VXg7sztVmNgHbk4oRm4OZuHr0MqLEuiWa8pvvHXou88jOw==" saltValue="LlGoaGCp5vCDIo4/WeqL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4" t="s">
        <v>47</v>
      </c>
      <c r="D55" s="1234"/>
      <c r="E55" s="1235"/>
      <c r="F55" s="119">
        <v>2266</v>
      </c>
      <c r="G55" s="119">
        <v>2097</v>
      </c>
      <c r="H55" s="120">
        <v>2361</v>
      </c>
    </row>
    <row r="56" spans="2:8" ht="52.5" customHeight="1" x14ac:dyDescent="0.15">
      <c r="B56" s="121"/>
      <c r="C56" s="1236" t="s">
        <v>48</v>
      </c>
      <c r="D56" s="1236"/>
      <c r="E56" s="1237"/>
      <c r="F56" s="122">
        <v>558</v>
      </c>
      <c r="G56" s="122">
        <v>559</v>
      </c>
      <c r="H56" s="123">
        <v>631</v>
      </c>
    </row>
    <row r="57" spans="2:8" ht="53.25" customHeight="1" x14ac:dyDescent="0.15">
      <c r="B57" s="121"/>
      <c r="C57" s="1238" t="s">
        <v>49</v>
      </c>
      <c r="D57" s="1238"/>
      <c r="E57" s="1239"/>
      <c r="F57" s="124">
        <v>3297</v>
      </c>
      <c r="G57" s="124">
        <v>3241</v>
      </c>
      <c r="H57" s="125">
        <v>3451</v>
      </c>
    </row>
    <row r="58" spans="2:8" ht="45.75" customHeight="1" x14ac:dyDescent="0.15">
      <c r="B58" s="126"/>
      <c r="C58" s="1226" t="s">
        <v>602</v>
      </c>
      <c r="D58" s="1227"/>
      <c r="E58" s="1228"/>
      <c r="F58" s="127">
        <v>1638</v>
      </c>
      <c r="G58" s="127">
        <v>1633</v>
      </c>
      <c r="H58" s="128">
        <v>1828</v>
      </c>
    </row>
    <row r="59" spans="2:8" ht="45.75" customHeight="1" x14ac:dyDescent="0.15">
      <c r="B59" s="126"/>
      <c r="C59" s="1226" t="s">
        <v>603</v>
      </c>
      <c r="D59" s="1227"/>
      <c r="E59" s="1228"/>
      <c r="F59" s="127">
        <v>1303</v>
      </c>
      <c r="G59" s="127">
        <v>1223</v>
      </c>
      <c r="H59" s="128">
        <v>1023</v>
      </c>
    </row>
    <row r="60" spans="2:8" ht="45.75" customHeight="1" x14ac:dyDescent="0.15">
      <c r="B60" s="126"/>
      <c r="C60" s="1226" t="s">
        <v>604</v>
      </c>
      <c r="D60" s="1227"/>
      <c r="E60" s="1228"/>
      <c r="F60" s="127">
        <v>260</v>
      </c>
      <c r="G60" s="127">
        <v>260</v>
      </c>
      <c r="H60" s="128">
        <v>460</v>
      </c>
    </row>
    <row r="61" spans="2:8" ht="45.75" customHeight="1" x14ac:dyDescent="0.15">
      <c r="B61" s="126"/>
      <c r="C61" s="1226" t="s">
        <v>605</v>
      </c>
      <c r="D61" s="1227"/>
      <c r="E61" s="1228"/>
      <c r="F61" s="127">
        <v>9</v>
      </c>
      <c r="G61" s="127">
        <v>37</v>
      </c>
      <c r="H61" s="128">
        <v>52</v>
      </c>
    </row>
    <row r="62" spans="2:8" ht="45.75" customHeight="1" thickBot="1" x14ac:dyDescent="0.2">
      <c r="B62" s="129"/>
      <c r="C62" s="1229" t="s">
        <v>606</v>
      </c>
      <c r="D62" s="1230"/>
      <c r="E62" s="1231"/>
      <c r="F62" s="130">
        <v>30</v>
      </c>
      <c r="G62" s="130">
        <v>30</v>
      </c>
      <c r="H62" s="131">
        <v>30</v>
      </c>
    </row>
    <row r="63" spans="2:8" ht="52.5" customHeight="1" thickBot="1" x14ac:dyDescent="0.2">
      <c r="B63" s="132"/>
      <c r="C63" s="1232" t="s">
        <v>50</v>
      </c>
      <c r="D63" s="1232"/>
      <c r="E63" s="1233"/>
      <c r="F63" s="133">
        <v>6121</v>
      </c>
      <c r="G63" s="133">
        <v>5897</v>
      </c>
      <c r="H63" s="134">
        <v>6443</v>
      </c>
    </row>
    <row r="64" spans="2:8" x14ac:dyDescent="0.15"/>
  </sheetData>
  <sheetProtection algorithmName="SHA-512" hashValue="tbmeJeowh3vOBimMNb+uKTC5/jIgpZH2P5UmSHOx2QqseaxhegJQiHkN+045Jdzo5AKvZJvnzsU2UX+iGhOXTQ==" saltValue="p4UfzOGWXLOBMGLXxRns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557</v>
      </c>
      <c r="G2" s="148"/>
      <c r="H2" s="149"/>
    </row>
    <row r="3" spans="1:8" x14ac:dyDescent="0.15">
      <c r="A3" s="145" t="s">
        <v>550</v>
      </c>
      <c r="B3" s="150"/>
      <c r="C3" s="151"/>
      <c r="D3" s="152">
        <v>157181</v>
      </c>
      <c r="E3" s="153"/>
      <c r="F3" s="154">
        <v>82993</v>
      </c>
      <c r="G3" s="155"/>
      <c r="H3" s="156"/>
    </row>
    <row r="4" spans="1:8" x14ac:dyDescent="0.15">
      <c r="A4" s="157"/>
      <c r="B4" s="158"/>
      <c r="C4" s="159"/>
      <c r="D4" s="160">
        <v>102869</v>
      </c>
      <c r="E4" s="161"/>
      <c r="F4" s="162">
        <v>46787</v>
      </c>
      <c r="G4" s="163"/>
      <c r="H4" s="164"/>
    </row>
    <row r="5" spans="1:8" x14ac:dyDescent="0.15">
      <c r="A5" s="145" t="s">
        <v>552</v>
      </c>
      <c r="B5" s="150"/>
      <c r="C5" s="151"/>
      <c r="D5" s="152">
        <v>87430</v>
      </c>
      <c r="E5" s="153"/>
      <c r="F5" s="154">
        <v>108252</v>
      </c>
      <c r="G5" s="155"/>
      <c r="H5" s="156"/>
    </row>
    <row r="6" spans="1:8" x14ac:dyDescent="0.15">
      <c r="A6" s="157"/>
      <c r="B6" s="158"/>
      <c r="C6" s="159"/>
      <c r="D6" s="160">
        <v>47313</v>
      </c>
      <c r="E6" s="161"/>
      <c r="F6" s="162">
        <v>50321</v>
      </c>
      <c r="G6" s="163"/>
      <c r="H6" s="164"/>
    </row>
    <row r="7" spans="1:8" x14ac:dyDescent="0.15">
      <c r="A7" s="145" t="s">
        <v>553</v>
      </c>
      <c r="B7" s="150"/>
      <c r="C7" s="151"/>
      <c r="D7" s="152">
        <v>143138</v>
      </c>
      <c r="E7" s="153"/>
      <c r="F7" s="154">
        <v>93492</v>
      </c>
      <c r="G7" s="155"/>
      <c r="H7" s="156"/>
    </row>
    <row r="8" spans="1:8" x14ac:dyDescent="0.15">
      <c r="A8" s="157"/>
      <c r="B8" s="158"/>
      <c r="C8" s="159"/>
      <c r="D8" s="160">
        <v>107265</v>
      </c>
      <c r="E8" s="161"/>
      <c r="F8" s="162">
        <v>53316</v>
      </c>
      <c r="G8" s="163"/>
      <c r="H8" s="164"/>
    </row>
    <row r="9" spans="1:8" x14ac:dyDescent="0.15">
      <c r="A9" s="145" t="s">
        <v>554</v>
      </c>
      <c r="B9" s="150"/>
      <c r="C9" s="151"/>
      <c r="D9" s="152">
        <v>111221</v>
      </c>
      <c r="E9" s="153"/>
      <c r="F9" s="154">
        <v>126525</v>
      </c>
      <c r="G9" s="155"/>
      <c r="H9" s="156"/>
    </row>
    <row r="10" spans="1:8" x14ac:dyDescent="0.15">
      <c r="A10" s="157"/>
      <c r="B10" s="158"/>
      <c r="C10" s="159"/>
      <c r="D10" s="160">
        <v>53483</v>
      </c>
      <c r="E10" s="161"/>
      <c r="F10" s="162">
        <v>67052</v>
      </c>
      <c r="G10" s="163"/>
      <c r="H10" s="164"/>
    </row>
    <row r="11" spans="1:8" x14ac:dyDescent="0.15">
      <c r="A11" s="145" t="s">
        <v>555</v>
      </c>
      <c r="B11" s="150"/>
      <c r="C11" s="151"/>
      <c r="D11" s="152">
        <v>126017</v>
      </c>
      <c r="E11" s="153"/>
      <c r="F11" s="154">
        <v>122054</v>
      </c>
      <c r="G11" s="155"/>
      <c r="H11" s="156"/>
    </row>
    <row r="12" spans="1:8" x14ac:dyDescent="0.15">
      <c r="A12" s="157"/>
      <c r="B12" s="158"/>
      <c r="C12" s="165"/>
      <c r="D12" s="160">
        <v>69254</v>
      </c>
      <c r="E12" s="161"/>
      <c r="F12" s="162">
        <v>68298</v>
      </c>
      <c r="G12" s="163"/>
      <c r="H12" s="164"/>
    </row>
    <row r="13" spans="1:8" x14ac:dyDescent="0.15">
      <c r="A13" s="145"/>
      <c r="B13" s="150"/>
      <c r="C13" s="166"/>
      <c r="D13" s="167">
        <v>124997</v>
      </c>
      <c r="E13" s="168"/>
      <c r="F13" s="169">
        <v>106663</v>
      </c>
      <c r="G13" s="170"/>
      <c r="H13" s="156"/>
    </row>
    <row r="14" spans="1:8" x14ac:dyDescent="0.15">
      <c r="A14" s="157"/>
      <c r="B14" s="158"/>
      <c r="C14" s="159"/>
      <c r="D14" s="160">
        <v>76037</v>
      </c>
      <c r="E14" s="161"/>
      <c r="F14" s="162">
        <v>57155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5.12</v>
      </c>
      <c r="C19" s="171">
        <f>ROUND(VALUE(SUBSTITUTE(実質収支比率等に係る経年分析!G$48,"▲","-")),2)</f>
        <v>5.32</v>
      </c>
      <c r="D19" s="171">
        <f>ROUND(VALUE(SUBSTITUTE(実質収支比率等に係る経年分析!H$48,"▲","-")),2)</f>
        <v>7.07</v>
      </c>
      <c r="E19" s="171">
        <f>ROUND(VALUE(SUBSTITUTE(実質収支比率等に係る経年分析!I$48,"▲","-")),2)</f>
        <v>5.03</v>
      </c>
      <c r="F19" s="171">
        <f>ROUND(VALUE(SUBSTITUTE(実質収支比率等に係る経年分析!J$48,"▲","-")),2)</f>
        <v>10.24</v>
      </c>
    </row>
    <row r="20" spans="1:11" x14ac:dyDescent="0.15">
      <c r="A20" s="171" t="s">
        <v>54</v>
      </c>
      <c r="B20" s="171">
        <f>ROUND(VALUE(SUBSTITUTE(実質収支比率等に係る経年分析!F$47,"▲","-")),2)</f>
        <v>19.96</v>
      </c>
      <c r="C20" s="171">
        <f>ROUND(VALUE(SUBSTITUTE(実質収支比率等に係る経年分析!G$47,"▲","-")),2)</f>
        <v>24.44</v>
      </c>
      <c r="D20" s="171">
        <f>ROUND(VALUE(SUBSTITUTE(実質収支比率等に係る経年分析!H$47,"▲","-")),2)</f>
        <v>28.76</v>
      </c>
      <c r="E20" s="171">
        <f>ROUND(VALUE(SUBSTITUTE(実質収支比率等に係る経年分析!I$47,"▲","-")),2)</f>
        <v>26.46</v>
      </c>
      <c r="F20" s="171">
        <f>ROUND(VALUE(SUBSTITUTE(実質収支比率等に係る経年分析!J$47,"▲","-")),2)</f>
        <v>29.14</v>
      </c>
    </row>
    <row r="21" spans="1:11" x14ac:dyDescent="0.15">
      <c r="A21" s="171" t="s">
        <v>55</v>
      </c>
      <c r="B21" s="171">
        <f>IF(ISNUMBER(VALUE(SUBSTITUTE(実質収支比率等に係る経年分析!F$49,"▲","-"))),ROUND(VALUE(SUBSTITUTE(実質収支比率等に係る経年分析!F$49,"▲","-")),2),NA())</f>
        <v>-2.62</v>
      </c>
      <c r="C21" s="171">
        <f>IF(ISNUMBER(VALUE(SUBSTITUTE(実質収支比率等に係る経年分析!G$49,"▲","-"))),ROUND(VALUE(SUBSTITUTE(実質収支比率等に係る経年分析!G$49,"▲","-")),2),NA())</f>
        <v>3.95</v>
      </c>
      <c r="D21" s="171">
        <f>IF(ISNUMBER(VALUE(SUBSTITUTE(実質収支比率等に係る経年分析!H$49,"▲","-"))),ROUND(VALUE(SUBSTITUTE(実質収支比率等に係る経年分析!H$49,"▲","-")),2),NA())</f>
        <v>5.29</v>
      </c>
      <c r="E21" s="171">
        <f>IF(ISNUMBER(VALUE(SUBSTITUTE(実質収支比率等に係る経年分析!I$49,"▲","-"))),ROUND(VALUE(SUBSTITUTE(実質収支比率等に係る経年分析!I$49,"▲","-")),2),NA())</f>
        <v>-4.13</v>
      </c>
      <c r="F21" s="171">
        <f>IF(ISNUMBER(VALUE(SUBSTITUTE(実質収支比率等に係る経年分析!J$49,"▲","-"))),ROUND(VALUE(SUBSTITUTE(実質収支比率等に係る経年分析!J$49,"▲","-")),2),NA())</f>
        <v>8.58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f>IF(ROUND(VALUE(SUBSTITUTE(連結実質赤字比率に係る赤字・黒字の構成分析!H$42,"▲", "-")), 2) &lt; 0, ABS(ROUND(VALUE(SUBSTITUTE(連結実質赤字比率に係る赤字・黒字の構成分析!H$42,"▲", "-")), 2)), NA())</f>
        <v>1.2</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介護保険特別会計（サービス事業勘定）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0.16</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0.19</v>
      </c>
    </row>
    <row r="34" spans="1:16" x14ac:dyDescent="0.15">
      <c r="A34" s="172" t="str">
        <f>IF(連結実質赤字比率に係る赤字・黒字の構成分析!C$36="",NA(),連結実質赤字比率に係る赤字・黒字の構成分析!C$36)</f>
        <v>介護保険特別会計（保険事業勘定）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5.0999999999999996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2255</v>
      </c>
      <c r="E42" s="173"/>
      <c r="F42" s="173"/>
      <c r="G42" s="173">
        <f>'実質公債費比率（分子）の構造'!L$52</f>
        <v>2226</v>
      </c>
      <c r="H42" s="173"/>
      <c r="I42" s="173"/>
      <c r="J42" s="173">
        <f>'実質公債費比率（分子）の構造'!M$52</f>
        <v>2126</v>
      </c>
      <c r="K42" s="173"/>
      <c r="L42" s="173"/>
      <c r="M42" s="173">
        <f>'実質公債費比率（分子）の構造'!N$52</f>
        <v>2092</v>
      </c>
      <c r="N42" s="173"/>
      <c r="O42" s="173"/>
      <c r="P42" s="173">
        <f>'実質公債費比率（分子）の構造'!O$52</f>
        <v>1993</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2</v>
      </c>
      <c r="I43" s="173"/>
      <c r="J43" s="173"/>
      <c r="K43" s="173">
        <f>'実質公債費比率（分子）の構造'!N$51</f>
        <v>2</v>
      </c>
      <c r="L43" s="173"/>
      <c r="M43" s="173"/>
      <c r="N43" s="173">
        <f>'実質公債費比率（分子）の構造'!O$51</f>
        <v>1</v>
      </c>
      <c r="O43" s="173"/>
      <c r="P43" s="173"/>
    </row>
    <row r="44" spans="1:16" x14ac:dyDescent="0.15">
      <c r="A44" s="173" t="s">
        <v>64</v>
      </c>
      <c r="B44" s="173">
        <f>'実質公債費比率（分子）の構造'!K$50</f>
        <v>1</v>
      </c>
      <c r="C44" s="173"/>
      <c r="D44" s="173"/>
      <c r="E44" s="173">
        <f>'実質公債費比率（分子）の構造'!L$50</f>
        <v>1</v>
      </c>
      <c r="F44" s="173"/>
      <c r="G44" s="173"/>
      <c r="H44" s="173">
        <f>'実質公債費比率（分子）の構造'!M$50</f>
        <v>1</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2</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704</v>
      </c>
      <c r="C46" s="173"/>
      <c r="D46" s="173"/>
      <c r="E46" s="173">
        <f>'実質公債費比率（分子）の構造'!L$48</f>
        <v>838</v>
      </c>
      <c r="F46" s="173"/>
      <c r="G46" s="173"/>
      <c r="H46" s="173">
        <f>'実質公債費比率（分子）の構造'!M$48</f>
        <v>847</v>
      </c>
      <c r="I46" s="173"/>
      <c r="J46" s="173"/>
      <c r="K46" s="173">
        <f>'実質公債費比率（分子）の構造'!N$48</f>
        <v>875</v>
      </c>
      <c r="L46" s="173"/>
      <c r="M46" s="173"/>
      <c r="N46" s="173">
        <f>'実質公債費比率（分子）の構造'!O$48</f>
        <v>852</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2276</v>
      </c>
      <c r="C49" s="173"/>
      <c r="D49" s="173"/>
      <c r="E49" s="173">
        <f>'実質公債費比率（分子）の構造'!L$45</f>
        <v>1978</v>
      </c>
      <c r="F49" s="173"/>
      <c r="G49" s="173"/>
      <c r="H49" s="173">
        <f>'実質公債費比率（分子）の構造'!M$45</f>
        <v>2046</v>
      </c>
      <c r="I49" s="173"/>
      <c r="J49" s="173"/>
      <c r="K49" s="173">
        <f>'実質公債費比率（分子）の構造'!N$45</f>
        <v>1984</v>
      </c>
      <c r="L49" s="173"/>
      <c r="M49" s="173"/>
      <c r="N49" s="173">
        <f>'実質公債費比率（分子）の構造'!O$45</f>
        <v>1896</v>
      </c>
      <c r="O49" s="173"/>
      <c r="P49" s="173"/>
    </row>
    <row r="50" spans="1:16" x14ac:dyDescent="0.15">
      <c r="A50" s="173" t="s">
        <v>70</v>
      </c>
      <c r="B50" s="173" t="e">
        <f>NA()</f>
        <v>#N/A</v>
      </c>
      <c r="C50" s="173">
        <f>IF(ISNUMBER('実質公債費比率（分子）の構造'!K$53),'実質公債費比率（分子）の構造'!K$53,NA())</f>
        <v>728</v>
      </c>
      <c r="D50" s="173" t="e">
        <f>NA()</f>
        <v>#N/A</v>
      </c>
      <c r="E50" s="173" t="e">
        <f>NA()</f>
        <v>#N/A</v>
      </c>
      <c r="F50" s="173">
        <f>IF(ISNUMBER('実質公債費比率（分子）の構造'!L$53),'実質公債費比率（分子）の構造'!L$53,NA())</f>
        <v>591</v>
      </c>
      <c r="G50" s="173" t="e">
        <f>NA()</f>
        <v>#N/A</v>
      </c>
      <c r="H50" s="173" t="e">
        <f>NA()</f>
        <v>#N/A</v>
      </c>
      <c r="I50" s="173">
        <f>IF(ISNUMBER('実質公債費比率（分子）の構造'!M$53),'実質公債費比率（分子）の構造'!M$53,NA())</f>
        <v>770</v>
      </c>
      <c r="J50" s="173" t="e">
        <f>NA()</f>
        <v>#N/A</v>
      </c>
      <c r="K50" s="173" t="e">
        <f>NA()</f>
        <v>#N/A</v>
      </c>
      <c r="L50" s="173">
        <f>IF(ISNUMBER('実質公債費比率（分子）の構造'!N$53),'実質公債費比率（分子）の構造'!N$53,NA())</f>
        <v>769</v>
      </c>
      <c r="M50" s="173" t="e">
        <f>NA()</f>
        <v>#N/A</v>
      </c>
      <c r="N50" s="173" t="e">
        <f>NA()</f>
        <v>#N/A</v>
      </c>
      <c r="O50" s="173">
        <f>IF(ISNUMBER('実質公債費比率（分子）の構造'!O$53),'実質公債費比率（分子）の構造'!O$53,NA())</f>
        <v>756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15935</v>
      </c>
      <c r="E56" s="172"/>
      <c r="F56" s="172"/>
      <c r="G56" s="172">
        <f>'将来負担比率（分子）の構造'!J$52</f>
        <v>17153</v>
      </c>
      <c r="H56" s="172"/>
      <c r="I56" s="172"/>
      <c r="J56" s="172">
        <f>'将来負担比率（分子）の構造'!K$52</f>
        <v>15653</v>
      </c>
      <c r="K56" s="172"/>
      <c r="L56" s="172"/>
      <c r="M56" s="172">
        <f>'将来負担比率（分子）の構造'!L$52</f>
        <v>14469</v>
      </c>
      <c r="N56" s="172"/>
      <c r="O56" s="172"/>
      <c r="P56" s="172">
        <f>'将来負担比率（分子）の構造'!M$52</f>
        <v>13496</v>
      </c>
    </row>
    <row r="57" spans="1:16" x14ac:dyDescent="0.15">
      <c r="A57" s="172" t="s">
        <v>41</v>
      </c>
      <c r="B57" s="172"/>
      <c r="C57" s="172"/>
      <c r="D57" s="172">
        <f>'将来負担比率（分子）の構造'!I$51</f>
        <v>306</v>
      </c>
      <c r="E57" s="172"/>
      <c r="F57" s="172"/>
      <c r="G57" s="172">
        <f>'将来負担比率（分子）の構造'!J$51</f>
        <v>299</v>
      </c>
      <c r="H57" s="172"/>
      <c r="I57" s="172"/>
      <c r="J57" s="172">
        <f>'将来負担比率（分子）の構造'!K$51</f>
        <v>279</v>
      </c>
      <c r="K57" s="172"/>
      <c r="L57" s="172"/>
      <c r="M57" s="172">
        <f>'将来負担比率（分子）の構造'!L$51</f>
        <v>255</v>
      </c>
      <c r="N57" s="172"/>
      <c r="O57" s="172"/>
      <c r="P57" s="172">
        <f>'将来負担比率（分子）の構造'!M$51</f>
        <v>234</v>
      </c>
    </row>
    <row r="58" spans="1:16" x14ac:dyDescent="0.15">
      <c r="A58" s="172" t="s">
        <v>40</v>
      </c>
      <c r="B58" s="172"/>
      <c r="C58" s="172"/>
      <c r="D58" s="172">
        <f>'将来負担比率（分子）の構造'!I$50</f>
        <v>2687</v>
      </c>
      <c r="E58" s="172"/>
      <c r="F58" s="172"/>
      <c r="G58" s="172">
        <f>'将来負担比率（分子）の構造'!J$50</f>
        <v>3074</v>
      </c>
      <c r="H58" s="172"/>
      <c r="I58" s="172"/>
      <c r="J58" s="172">
        <f>'将来負担比率（分子）の構造'!K$50</f>
        <v>3561</v>
      </c>
      <c r="K58" s="172"/>
      <c r="L58" s="172"/>
      <c r="M58" s="172">
        <f>'将来負担比率（分子）の構造'!L$50</f>
        <v>3462</v>
      </c>
      <c r="N58" s="172"/>
      <c r="O58" s="172"/>
      <c r="P58" s="172">
        <f>'将来負担比率（分子）の構造'!M$50</f>
        <v>4022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15</v>
      </c>
      <c r="C61" s="172"/>
      <c r="D61" s="172"/>
      <c r="E61" s="172">
        <f>'将来負担比率（分子）の構造'!J$46</f>
        <v>120</v>
      </c>
      <c r="F61" s="172"/>
      <c r="G61" s="172"/>
      <c r="H61" s="172">
        <f>'将来負担比率（分子）の構造'!K$46</f>
        <v>108</v>
      </c>
      <c r="I61" s="172"/>
      <c r="J61" s="172"/>
      <c r="K61" s="172">
        <f>'将来負担比率（分子）の構造'!L$46</f>
        <v>106</v>
      </c>
      <c r="L61" s="172"/>
      <c r="M61" s="172"/>
      <c r="N61" s="172">
        <f>'将来負担比率（分子）の構造'!M$46</f>
        <v>106</v>
      </c>
      <c r="O61" s="172"/>
      <c r="P61" s="172"/>
    </row>
    <row r="62" spans="1:16" x14ac:dyDescent="0.15">
      <c r="A62" s="172" t="s">
        <v>34</v>
      </c>
      <c r="B62" s="172">
        <f>'将来負担比率（分子）の構造'!I$45</f>
        <v>2767</v>
      </c>
      <c r="C62" s="172"/>
      <c r="D62" s="172"/>
      <c r="E62" s="172">
        <f>'将来負担比率（分子）の構造'!J$45</f>
        <v>2733</v>
      </c>
      <c r="F62" s="172"/>
      <c r="G62" s="172"/>
      <c r="H62" s="172">
        <f>'将来負担比率（分子）の構造'!K$45</f>
        <v>2701</v>
      </c>
      <c r="I62" s="172"/>
      <c r="J62" s="172"/>
      <c r="K62" s="172">
        <f>'将来負担比率（分子）の構造'!L$45</f>
        <v>2483</v>
      </c>
      <c r="L62" s="172"/>
      <c r="M62" s="172"/>
      <c r="N62" s="172">
        <f>'将来負担比率（分子）の構造'!M$45</f>
        <v>2460</v>
      </c>
      <c r="O62" s="172"/>
      <c r="P62" s="172"/>
    </row>
    <row r="63" spans="1:16" x14ac:dyDescent="0.15">
      <c r="A63" s="172" t="s">
        <v>33</v>
      </c>
      <c r="B63" s="172">
        <f>'将来負担比率（分子）の構造'!I$44</f>
        <v>13</v>
      </c>
      <c r="C63" s="172"/>
      <c r="D63" s="172"/>
      <c r="E63" s="172">
        <f>'将来負担比率（分子）の構造'!J$44</f>
        <v>12</v>
      </c>
      <c r="F63" s="172"/>
      <c r="G63" s="172"/>
      <c r="H63" s="172">
        <f>'将来負担比率（分子）の構造'!K$44</f>
        <v>6</v>
      </c>
      <c r="I63" s="172"/>
      <c r="J63" s="172"/>
      <c r="K63" s="172">
        <f>'将来負担比率（分子）の構造'!L$44</f>
        <v>6</v>
      </c>
      <c r="L63" s="172"/>
      <c r="M63" s="172"/>
      <c r="N63" s="172">
        <f>'将来負担比率（分子）の構造'!M$44</f>
        <v>36</v>
      </c>
      <c r="O63" s="172"/>
      <c r="P63" s="172"/>
    </row>
    <row r="64" spans="1:16" x14ac:dyDescent="0.15">
      <c r="A64" s="172" t="s">
        <v>32</v>
      </c>
      <c r="B64" s="172">
        <f>'将来負担比率（分子）の構造'!I$43</f>
        <v>8412</v>
      </c>
      <c r="C64" s="172"/>
      <c r="D64" s="172"/>
      <c r="E64" s="172">
        <f>'将来負担比率（分子）の構造'!J$43</f>
        <v>7847</v>
      </c>
      <c r="F64" s="172"/>
      <c r="G64" s="172"/>
      <c r="H64" s="172">
        <f>'将来負担比率（分子）の構造'!K$43</f>
        <v>7333</v>
      </c>
      <c r="I64" s="172"/>
      <c r="J64" s="172"/>
      <c r="K64" s="172">
        <f>'将来負担比率（分子）の構造'!L$43</f>
        <v>7033</v>
      </c>
      <c r="L64" s="172"/>
      <c r="M64" s="172"/>
      <c r="N64" s="172">
        <f>'将来負担比率（分子）の構造'!M$43</f>
        <v>6494</v>
      </c>
      <c r="O64" s="172"/>
      <c r="P64" s="172"/>
    </row>
    <row r="65" spans="1:16" x14ac:dyDescent="0.15">
      <c r="A65" s="172" t="s">
        <v>31</v>
      </c>
      <c r="B65" s="172">
        <f>'将来負担比率（分子）の構造'!I$42</f>
        <v>4</v>
      </c>
      <c r="C65" s="172"/>
      <c r="D65" s="172"/>
      <c r="E65" s="172">
        <f>'将来負担比率（分子）の構造'!J$42</f>
        <v>1</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17097</v>
      </c>
      <c r="C66" s="172"/>
      <c r="D66" s="172"/>
      <c r="E66" s="172">
        <f>'将来負担比率（分子）の構造'!J$41</f>
        <v>15904</v>
      </c>
      <c r="F66" s="172"/>
      <c r="G66" s="172"/>
      <c r="H66" s="172">
        <f>'将来負担比率（分子）の構造'!K$41</f>
        <v>15437</v>
      </c>
      <c r="I66" s="172"/>
      <c r="J66" s="172"/>
      <c r="K66" s="172">
        <f>'将来負担比率（分子）の構造'!L$41</f>
        <v>14396</v>
      </c>
      <c r="L66" s="172"/>
      <c r="M66" s="172"/>
      <c r="N66" s="172">
        <f>'将来負担比率（分子）の構造'!M$41</f>
        <v>13684</v>
      </c>
      <c r="O66" s="172"/>
      <c r="P66" s="172"/>
    </row>
    <row r="67" spans="1:16" x14ac:dyDescent="0.15">
      <c r="A67" s="172" t="s">
        <v>74</v>
      </c>
      <c r="B67" s="172" t="e">
        <f>NA()</f>
        <v>#N/A</v>
      </c>
      <c r="C67" s="172">
        <f>IF(ISNUMBER('将来負担比率（分子）の構造'!I$53), IF('将来負担比率（分子）の構造'!I$53 &lt; 0, 0, '将来負担比率（分子）の構造'!I$53), NA())</f>
        <v>9379</v>
      </c>
      <c r="D67" s="172" t="e">
        <f>NA()</f>
        <v>#N/A</v>
      </c>
      <c r="E67" s="172" t="e">
        <f>NA()</f>
        <v>#N/A</v>
      </c>
      <c r="F67" s="172">
        <f>IF(ISNUMBER('将来負担比率（分子）の構造'!J$53), IF('将来負担比率（分子）の構造'!J$53 &lt; 0, 0, '将来負担比率（分子）の構造'!J$53), NA())</f>
        <v>6091</v>
      </c>
      <c r="G67" s="172" t="e">
        <f>NA()</f>
        <v>#N/A</v>
      </c>
      <c r="H67" s="172" t="e">
        <f>NA()</f>
        <v>#N/A</v>
      </c>
      <c r="I67" s="172">
        <f>IF(ISNUMBER('将来負担比率（分子）の構造'!K$53), IF('将来負担比率（分子）の構造'!K$53 &lt; 0, 0, '将来負担比率（分子）の構造'!K$53), NA())</f>
        <v>6093</v>
      </c>
      <c r="J67" s="172" t="e">
        <f>NA()</f>
        <v>#N/A</v>
      </c>
      <c r="K67" s="172" t="e">
        <f>NA()</f>
        <v>#N/A</v>
      </c>
      <c r="L67" s="172">
        <f>IF(ISNUMBER('将来負担比率（分子）の構造'!L$53), IF('将来負担比率（分子）の構造'!L$53 &lt; 0, 0, '将来負担比率（分子）の構造'!L$53), NA())</f>
        <v>5839</v>
      </c>
      <c r="M67" s="172" t="e">
        <f>NA()</f>
        <v>#N/A</v>
      </c>
      <c r="N67" s="172" t="e">
        <f>NA()</f>
        <v>#N/A</v>
      </c>
      <c r="O67" s="172">
        <f>IF(ISNUMBER('将来負担比率（分子）の構造'!M$53), IF('将来負担比率（分子）の構造'!M$53 &lt; 0, 0, '将来負担比率（分子）の構造'!M$53), NA())</f>
        <v>5028</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2266</v>
      </c>
      <c r="C72" s="176">
        <f>基金残高に係る経年分析!G55</f>
        <v>2097</v>
      </c>
      <c r="D72" s="176">
        <f>基金残高に係る経年分析!H55</f>
        <v>2361</v>
      </c>
    </row>
    <row r="73" spans="1:16" x14ac:dyDescent="0.15">
      <c r="A73" s="175" t="s">
        <v>77</v>
      </c>
      <c r="B73" s="176">
        <f>基金残高に係る経年分析!F56</f>
        <v>558</v>
      </c>
      <c r="C73" s="176">
        <f>基金残高に係る経年分析!G56</f>
        <v>559</v>
      </c>
      <c r="D73" s="176">
        <f>基金残高に係る経年分析!H56</f>
        <v>631</v>
      </c>
    </row>
    <row r="74" spans="1:16" x14ac:dyDescent="0.15">
      <c r="A74" s="175" t="s">
        <v>78</v>
      </c>
      <c r="B74" s="176">
        <f>基金残高に係る経年分析!F57</f>
        <v>3297</v>
      </c>
      <c r="C74" s="176">
        <f>基金残高に係る経年分析!G57</f>
        <v>3241</v>
      </c>
      <c r="D74" s="176">
        <f>基金残高に係る経年分析!H57</f>
        <v>3451</v>
      </c>
    </row>
  </sheetData>
  <sheetProtection algorithmName="SHA-512" hashValue="ujvh87moTijCiD+Hjs6RKSB7LGNv9DdnnSzz4nOAMprEz7cqh33mH3zS7mTek4nfPQPuoaFWDfblDklcDBraJg==" saltValue="unx7kU/HKlKSyT772d11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81FB8-F359-4E41-B97B-A0EAB2677CA6}">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212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224</v>
      </c>
      <c r="C5" s="616"/>
      <c r="D5" s="616"/>
      <c r="E5" s="616"/>
      <c r="F5" s="616"/>
      <c r="G5" s="616"/>
      <c r="H5" s="616"/>
      <c r="I5" s="616"/>
      <c r="J5" s="616"/>
      <c r="K5" s="616"/>
      <c r="L5" s="616"/>
      <c r="M5" s="616"/>
      <c r="N5" s="616"/>
      <c r="O5" s="616"/>
      <c r="P5" s="616"/>
      <c r="Q5" s="617"/>
      <c r="R5" s="618">
        <v>1388041</v>
      </c>
      <c r="S5" s="619"/>
      <c r="T5" s="619"/>
      <c r="U5" s="619"/>
      <c r="V5" s="619"/>
      <c r="W5" s="619"/>
      <c r="X5" s="619"/>
      <c r="Y5" s="620"/>
      <c r="Z5" s="621">
        <v>10</v>
      </c>
      <c r="AA5" s="621"/>
      <c r="AB5" s="621"/>
      <c r="AC5" s="621"/>
      <c r="AD5" s="622">
        <v>1388041</v>
      </c>
      <c r="AE5" s="622"/>
      <c r="AF5" s="622"/>
      <c r="AG5" s="622"/>
      <c r="AH5" s="622"/>
      <c r="AI5" s="622"/>
      <c r="AJ5" s="622"/>
      <c r="AK5" s="622"/>
      <c r="AL5" s="623">
        <v>17.600000000000001</v>
      </c>
      <c r="AM5" s="624"/>
      <c r="AN5" s="624"/>
      <c r="AO5" s="625"/>
      <c r="AP5" s="615" t="s">
        <v>225</v>
      </c>
      <c r="AQ5" s="616"/>
      <c r="AR5" s="616"/>
      <c r="AS5" s="616"/>
      <c r="AT5" s="616"/>
      <c r="AU5" s="616"/>
      <c r="AV5" s="616"/>
      <c r="AW5" s="616"/>
      <c r="AX5" s="616"/>
      <c r="AY5" s="616"/>
      <c r="AZ5" s="616"/>
      <c r="BA5" s="616"/>
      <c r="BB5" s="616"/>
      <c r="BC5" s="616"/>
      <c r="BD5" s="616"/>
      <c r="BE5" s="616"/>
      <c r="BF5" s="617"/>
      <c r="BG5" s="629">
        <v>1385185</v>
      </c>
      <c r="BH5" s="630"/>
      <c r="BI5" s="630"/>
      <c r="BJ5" s="630"/>
      <c r="BK5" s="630"/>
      <c r="BL5" s="630"/>
      <c r="BM5" s="630"/>
      <c r="BN5" s="631"/>
      <c r="BO5" s="632">
        <v>99.8</v>
      </c>
      <c r="BP5" s="632"/>
      <c r="BQ5" s="632"/>
      <c r="BR5" s="632"/>
      <c r="BS5" s="633" t="s">
        <v>125</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218</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229</v>
      </c>
      <c r="C6" s="627"/>
      <c r="D6" s="627"/>
      <c r="E6" s="627"/>
      <c r="F6" s="627"/>
      <c r="G6" s="627"/>
      <c r="H6" s="627"/>
      <c r="I6" s="627"/>
      <c r="J6" s="627"/>
      <c r="K6" s="627"/>
      <c r="L6" s="627"/>
      <c r="M6" s="627"/>
      <c r="N6" s="627"/>
      <c r="O6" s="627"/>
      <c r="P6" s="627"/>
      <c r="Q6" s="628"/>
      <c r="R6" s="629">
        <v>128095</v>
      </c>
      <c r="S6" s="630"/>
      <c r="T6" s="630"/>
      <c r="U6" s="630"/>
      <c r="V6" s="630"/>
      <c r="W6" s="630"/>
      <c r="X6" s="630"/>
      <c r="Y6" s="631"/>
      <c r="Z6" s="632">
        <v>0.9</v>
      </c>
      <c r="AA6" s="632"/>
      <c r="AB6" s="632"/>
      <c r="AC6" s="632"/>
      <c r="AD6" s="633">
        <v>128095</v>
      </c>
      <c r="AE6" s="633"/>
      <c r="AF6" s="633"/>
      <c r="AG6" s="633"/>
      <c r="AH6" s="633"/>
      <c r="AI6" s="633"/>
      <c r="AJ6" s="633"/>
      <c r="AK6" s="633"/>
      <c r="AL6" s="634">
        <v>1.6</v>
      </c>
      <c r="AM6" s="635"/>
      <c r="AN6" s="635"/>
      <c r="AO6" s="636"/>
      <c r="AP6" s="626" t="s">
        <v>230</v>
      </c>
      <c r="AQ6" s="627"/>
      <c r="AR6" s="627"/>
      <c r="AS6" s="627"/>
      <c r="AT6" s="627"/>
      <c r="AU6" s="627"/>
      <c r="AV6" s="627"/>
      <c r="AW6" s="627"/>
      <c r="AX6" s="627"/>
      <c r="AY6" s="627"/>
      <c r="AZ6" s="627"/>
      <c r="BA6" s="627"/>
      <c r="BB6" s="627"/>
      <c r="BC6" s="627"/>
      <c r="BD6" s="627"/>
      <c r="BE6" s="627"/>
      <c r="BF6" s="628"/>
      <c r="BG6" s="629">
        <v>1385185</v>
      </c>
      <c r="BH6" s="630"/>
      <c r="BI6" s="630"/>
      <c r="BJ6" s="630"/>
      <c r="BK6" s="630"/>
      <c r="BL6" s="630"/>
      <c r="BM6" s="630"/>
      <c r="BN6" s="631"/>
      <c r="BO6" s="632">
        <v>99.8</v>
      </c>
      <c r="BP6" s="632"/>
      <c r="BQ6" s="632"/>
      <c r="BR6" s="632"/>
      <c r="BS6" s="633" t="s">
        <v>125</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76858</v>
      </c>
      <c r="CS6" s="630"/>
      <c r="CT6" s="630"/>
      <c r="CU6" s="630"/>
      <c r="CV6" s="630"/>
      <c r="CW6" s="630"/>
      <c r="CX6" s="630"/>
      <c r="CY6" s="631"/>
      <c r="CZ6" s="623">
        <v>0.6</v>
      </c>
      <c r="DA6" s="624"/>
      <c r="DB6" s="624"/>
      <c r="DC6" s="643"/>
      <c r="DD6" s="638" t="s">
        <v>125</v>
      </c>
      <c r="DE6" s="630"/>
      <c r="DF6" s="630"/>
      <c r="DG6" s="630"/>
      <c r="DH6" s="630"/>
      <c r="DI6" s="630"/>
      <c r="DJ6" s="630"/>
      <c r="DK6" s="630"/>
      <c r="DL6" s="630"/>
      <c r="DM6" s="630"/>
      <c r="DN6" s="630"/>
      <c r="DO6" s="630"/>
      <c r="DP6" s="631"/>
      <c r="DQ6" s="638">
        <v>76858</v>
      </c>
      <c r="DR6" s="630"/>
      <c r="DS6" s="630"/>
      <c r="DT6" s="630"/>
      <c r="DU6" s="630"/>
      <c r="DV6" s="630"/>
      <c r="DW6" s="630"/>
      <c r="DX6" s="630"/>
      <c r="DY6" s="630"/>
      <c r="DZ6" s="630"/>
      <c r="EA6" s="630"/>
      <c r="EB6" s="630"/>
      <c r="EC6" s="639"/>
    </row>
    <row r="7" spans="2:143" ht="11.25" customHeight="1" x14ac:dyDescent="0.15">
      <c r="B7" s="626" t="s">
        <v>232</v>
      </c>
      <c r="C7" s="627"/>
      <c r="D7" s="627"/>
      <c r="E7" s="627"/>
      <c r="F7" s="627"/>
      <c r="G7" s="627"/>
      <c r="H7" s="627"/>
      <c r="I7" s="627"/>
      <c r="J7" s="627"/>
      <c r="K7" s="627"/>
      <c r="L7" s="627"/>
      <c r="M7" s="627"/>
      <c r="N7" s="627"/>
      <c r="O7" s="627"/>
      <c r="P7" s="627"/>
      <c r="Q7" s="628"/>
      <c r="R7" s="629">
        <v>560</v>
      </c>
      <c r="S7" s="630"/>
      <c r="T7" s="630"/>
      <c r="U7" s="630"/>
      <c r="V7" s="630"/>
      <c r="W7" s="630"/>
      <c r="X7" s="630"/>
      <c r="Y7" s="631"/>
      <c r="Z7" s="632">
        <v>0</v>
      </c>
      <c r="AA7" s="632"/>
      <c r="AB7" s="632"/>
      <c r="AC7" s="632"/>
      <c r="AD7" s="633">
        <v>560</v>
      </c>
      <c r="AE7" s="633"/>
      <c r="AF7" s="633"/>
      <c r="AG7" s="633"/>
      <c r="AH7" s="633"/>
      <c r="AI7" s="633"/>
      <c r="AJ7" s="633"/>
      <c r="AK7" s="633"/>
      <c r="AL7" s="634">
        <v>0</v>
      </c>
      <c r="AM7" s="635"/>
      <c r="AN7" s="635"/>
      <c r="AO7" s="636"/>
      <c r="AP7" s="626" t="s">
        <v>233</v>
      </c>
      <c r="AQ7" s="627"/>
      <c r="AR7" s="627"/>
      <c r="AS7" s="627"/>
      <c r="AT7" s="627"/>
      <c r="AU7" s="627"/>
      <c r="AV7" s="627"/>
      <c r="AW7" s="627"/>
      <c r="AX7" s="627"/>
      <c r="AY7" s="627"/>
      <c r="AZ7" s="627"/>
      <c r="BA7" s="627"/>
      <c r="BB7" s="627"/>
      <c r="BC7" s="627"/>
      <c r="BD7" s="627"/>
      <c r="BE7" s="627"/>
      <c r="BF7" s="628"/>
      <c r="BG7" s="629">
        <v>337300</v>
      </c>
      <c r="BH7" s="630"/>
      <c r="BI7" s="630"/>
      <c r="BJ7" s="630"/>
      <c r="BK7" s="630"/>
      <c r="BL7" s="630"/>
      <c r="BM7" s="630"/>
      <c r="BN7" s="631"/>
      <c r="BO7" s="632">
        <v>24.3</v>
      </c>
      <c r="BP7" s="632"/>
      <c r="BQ7" s="632"/>
      <c r="BR7" s="632"/>
      <c r="BS7" s="633" t="s">
        <v>125</v>
      </c>
      <c r="BT7" s="633"/>
      <c r="BU7" s="633"/>
      <c r="BV7" s="633"/>
      <c r="BW7" s="633"/>
      <c r="BX7" s="633"/>
      <c r="BY7" s="633"/>
      <c r="BZ7" s="633"/>
      <c r="CA7" s="633"/>
      <c r="CB7" s="637"/>
      <c r="CD7" s="644" t="s">
        <v>234</v>
      </c>
      <c r="CE7" s="645"/>
      <c r="CF7" s="645"/>
      <c r="CG7" s="645"/>
      <c r="CH7" s="645"/>
      <c r="CI7" s="645"/>
      <c r="CJ7" s="645"/>
      <c r="CK7" s="645"/>
      <c r="CL7" s="645"/>
      <c r="CM7" s="645"/>
      <c r="CN7" s="645"/>
      <c r="CO7" s="645"/>
      <c r="CP7" s="645"/>
      <c r="CQ7" s="646"/>
      <c r="CR7" s="629">
        <v>2450471</v>
      </c>
      <c r="CS7" s="630"/>
      <c r="CT7" s="630"/>
      <c r="CU7" s="630"/>
      <c r="CV7" s="630"/>
      <c r="CW7" s="630"/>
      <c r="CX7" s="630"/>
      <c r="CY7" s="631"/>
      <c r="CZ7" s="632">
        <v>18.899999999999999</v>
      </c>
      <c r="DA7" s="632"/>
      <c r="DB7" s="632"/>
      <c r="DC7" s="632"/>
      <c r="DD7" s="638">
        <v>174963</v>
      </c>
      <c r="DE7" s="630"/>
      <c r="DF7" s="630"/>
      <c r="DG7" s="630"/>
      <c r="DH7" s="630"/>
      <c r="DI7" s="630"/>
      <c r="DJ7" s="630"/>
      <c r="DK7" s="630"/>
      <c r="DL7" s="630"/>
      <c r="DM7" s="630"/>
      <c r="DN7" s="630"/>
      <c r="DO7" s="630"/>
      <c r="DP7" s="631"/>
      <c r="DQ7" s="638">
        <v>1979380</v>
      </c>
      <c r="DR7" s="630"/>
      <c r="DS7" s="630"/>
      <c r="DT7" s="630"/>
      <c r="DU7" s="630"/>
      <c r="DV7" s="630"/>
      <c r="DW7" s="630"/>
      <c r="DX7" s="630"/>
      <c r="DY7" s="630"/>
      <c r="DZ7" s="630"/>
      <c r="EA7" s="630"/>
      <c r="EB7" s="630"/>
      <c r="EC7" s="639"/>
    </row>
    <row r="8" spans="2:143" ht="11.25" customHeight="1" x14ac:dyDescent="0.15">
      <c r="B8" s="626" t="s">
        <v>235</v>
      </c>
      <c r="C8" s="627"/>
      <c r="D8" s="627"/>
      <c r="E8" s="627"/>
      <c r="F8" s="627"/>
      <c r="G8" s="627"/>
      <c r="H8" s="627"/>
      <c r="I8" s="627"/>
      <c r="J8" s="627"/>
      <c r="K8" s="627"/>
      <c r="L8" s="627"/>
      <c r="M8" s="627"/>
      <c r="N8" s="627"/>
      <c r="O8" s="627"/>
      <c r="P8" s="627"/>
      <c r="Q8" s="628"/>
      <c r="R8" s="629">
        <v>4616</v>
      </c>
      <c r="S8" s="630"/>
      <c r="T8" s="630"/>
      <c r="U8" s="630"/>
      <c r="V8" s="630"/>
      <c r="W8" s="630"/>
      <c r="X8" s="630"/>
      <c r="Y8" s="631"/>
      <c r="Z8" s="632">
        <v>0</v>
      </c>
      <c r="AA8" s="632"/>
      <c r="AB8" s="632"/>
      <c r="AC8" s="632"/>
      <c r="AD8" s="633">
        <v>4616</v>
      </c>
      <c r="AE8" s="633"/>
      <c r="AF8" s="633"/>
      <c r="AG8" s="633"/>
      <c r="AH8" s="633"/>
      <c r="AI8" s="633"/>
      <c r="AJ8" s="633"/>
      <c r="AK8" s="633"/>
      <c r="AL8" s="634">
        <v>0.1</v>
      </c>
      <c r="AM8" s="635"/>
      <c r="AN8" s="635"/>
      <c r="AO8" s="636"/>
      <c r="AP8" s="626" t="s">
        <v>236</v>
      </c>
      <c r="AQ8" s="627"/>
      <c r="AR8" s="627"/>
      <c r="AS8" s="627"/>
      <c r="AT8" s="627"/>
      <c r="AU8" s="627"/>
      <c r="AV8" s="627"/>
      <c r="AW8" s="627"/>
      <c r="AX8" s="627"/>
      <c r="AY8" s="627"/>
      <c r="AZ8" s="627"/>
      <c r="BA8" s="627"/>
      <c r="BB8" s="627"/>
      <c r="BC8" s="627"/>
      <c r="BD8" s="627"/>
      <c r="BE8" s="627"/>
      <c r="BF8" s="628"/>
      <c r="BG8" s="629">
        <v>16551</v>
      </c>
      <c r="BH8" s="630"/>
      <c r="BI8" s="630"/>
      <c r="BJ8" s="630"/>
      <c r="BK8" s="630"/>
      <c r="BL8" s="630"/>
      <c r="BM8" s="630"/>
      <c r="BN8" s="631"/>
      <c r="BO8" s="632">
        <v>1.2</v>
      </c>
      <c r="BP8" s="632"/>
      <c r="BQ8" s="632"/>
      <c r="BR8" s="632"/>
      <c r="BS8" s="633" t="s">
        <v>125</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2209487</v>
      </c>
      <c r="CS8" s="630"/>
      <c r="CT8" s="630"/>
      <c r="CU8" s="630"/>
      <c r="CV8" s="630"/>
      <c r="CW8" s="630"/>
      <c r="CX8" s="630"/>
      <c r="CY8" s="631"/>
      <c r="CZ8" s="632">
        <v>17</v>
      </c>
      <c r="DA8" s="632"/>
      <c r="DB8" s="632"/>
      <c r="DC8" s="632"/>
      <c r="DD8" s="638">
        <v>55254</v>
      </c>
      <c r="DE8" s="630"/>
      <c r="DF8" s="630"/>
      <c r="DG8" s="630"/>
      <c r="DH8" s="630"/>
      <c r="DI8" s="630"/>
      <c r="DJ8" s="630"/>
      <c r="DK8" s="630"/>
      <c r="DL8" s="630"/>
      <c r="DM8" s="630"/>
      <c r="DN8" s="630"/>
      <c r="DO8" s="630"/>
      <c r="DP8" s="631"/>
      <c r="DQ8" s="638">
        <v>1412320</v>
      </c>
      <c r="DR8" s="630"/>
      <c r="DS8" s="630"/>
      <c r="DT8" s="630"/>
      <c r="DU8" s="630"/>
      <c r="DV8" s="630"/>
      <c r="DW8" s="630"/>
      <c r="DX8" s="630"/>
      <c r="DY8" s="630"/>
      <c r="DZ8" s="630"/>
      <c r="EA8" s="630"/>
      <c r="EB8" s="630"/>
      <c r="EC8" s="639"/>
    </row>
    <row r="9" spans="2:143" ht="11.25" customHeight="1" x14ac:dyDescent="0.15">
      <c r="B9" s="626" t="s">
        <v>238</v>
      </c>
      <c r="C9" s="627"/>
      <c r="D9" s="627"/>
      <c r="E9" s="627"/>
      <c r="F9" s="627"/>
      <c r="G9" s="627"/>
      <c r="H9" s="627"/>
      <c r="I9" s="627"/>
      <c r="J9" s="627"/>
      <c r="K9" s="627"/>
      <c r="L9" s="627"/>
      <c r="M9" s="627"/>
      <c r="N9" s="627"/>
      <c r="O9" s="627"/>
      <c r="P9" s="627"/>
      <c r="Q9" s="628"/>
      <c r="R9" s="629">
        <v>4872</v>
      </c>
      <c r="S9" s="630"/>
      <c r="T9" s="630"/>
      <c r="U9" s="630"/>
      <c r="V9" s="630"/>
      <c r="W9" s="630"/>
      <c r="X9" s="630"/>
      <c r="Y9" s="631"/>
      <c r="Z9" s="632">
        <v>0</v>
      </c>
      <c r="AA9" s="632"/>
      <c r="AB9" s="632"/>
      <c r="AC9" s="632"/>
      <c r="AD9" s="633">
        <v>4872</v>
      </c>
      <c r="AE9" s="633"/>
      <c r="AF9" s="633"/>
      <c r="AG9" s="633"/>
      <c r="AH9" s="633"/>
      <c r="AI9" s="633"/>
      <c r="AJ9" s="633"/>
      <c r="AK9" s="633"/>
      <c r="AL9" s="634">
        <v>0.1</v>
      </c>
      <c r="AM9" s="635"/>
      <c r="AN9" s="635"/>
      <c r="AO9" s="636"/>
      <c r="AP9" s="626" t="s">
        <v>239</v>
      </c>
      <c r="AQ9" s="627"/>
      <c r="AR9" s="627"/>
      <c r="AS9" s="627"/>
      <c r="AT9" s="627"/>
      <c r="AU9" s="627"/>
      <c r="AV9" s="627"/>
      <c r="AW9" s="627"/>
      <c r="AX9" s="627"/>
      <c r="AY9" s="627"/>
      <c r="AZ9" s="627"/>
      <c r="BA9" s="627"/>
      <c r="BB9" s="627"/>
      <c r="BC9" s="627"/>
      <c r="BD9" s="627"/>
      <c r="BE9" s="627"/>
      <c r="BF9" s="628"/>
      <c r="BG9" s="629">
        <v>279902</v>
      </c>
      <c r="BH9" s="630"/>
      <c r="BI9" s="630"/>
      <c r="BJ9" s="630"/>
      <c r="BK9" s="630"/>
      <c r="BL9" s="630"/>
      <c r="BM9" s="630"/>
      <c r="BN9" s="631"/>
      <c r="BO9" s="632">
        <v>20.2</v>
      </c>
      <c r="BP9" s="632"/>
      <c r="BQ9" s="632"/>
      <c r="BR9" s="632"/>
      <c r="BS9" s="633" t="s">
        <v>125</v>
      </c>
      <c r="BT9" s="633"/>
      <c r="BU9" s="633"/>
      <c r="BV9" s="633"/>
      <c r="BW9" s="633"/>
      <c r="BX9" s="633"/>
      <c r="BY9" s="633"/>
      <c r="BZ9" s="633"/>
      <c r="CA9" s="633"/>
      <c r="CB9" s="637"/>
      <c r="CD9" s="644" t="s">
        <v>240</v>
      </c>
      <c r="CE9" s="645"/>
      <c r="CF9" s="645"/>
      <c r="CG9" s="645"/>
      <c r="CH9" s="645"/>
      <c r="CI9" s="645"/>
      <c r="CJ9" s="645"/>
      <c r="CK9" s="645"/>
      <c r="CL9" s="645"/>
      <c r="CM9" s="645"/>
      <c r="CN9" s="645"/>
      <c r="CO9" s="645"/>
      <c r="CP9" s="645"/>
      <c r="CQ9" s="646"/>
      <c r="CR9" s="629">
        <v>1529351</v>
      </c>
      <c r="CS9" s="630"/>
      <c r="CT9" s="630"/>
      <c r="CU9" s="630"/>
      <c r="CV9" s="630"/>
      <c r="CW9" s="630"/>
      <c r="CX9" s="630"/>
      <c r="CY9" s="631"/>
      <c r="CZ9" s="632">
        <v>11.8</v>
      </c>
      <c r="DA9" s="632"/>
      <c r="DB9" s="632"/>
      <c r="DC9" s="632"/>
      <c r="DD9" s="638">
        <v>269523</v>
      </c>
      <c r="DE9" s="630"/>
      <c r="DF9" s="630"/>
      <c r="DG9" s="630"/>
      <c r="DH9" s="630"/>
      <c r="DI9" s="630"/>
      <c r="DJ9" s="630"/>
      <c r="DK9" s="630"/>
      <c r="DL9" s="630"/>
      <c r="DM9" s="630"/>
      <c r="DN9" s="630"/>
      <c r="DO9" s="630"/>
      <c r="DP9" s="631"/>
      <c r="DQ9" s="638">
        <v>1036890</v>
      </c>
      <c r="DR9" s="630"/>
      <c r="DS9" s="630"/>
      <c r="DT9" s="630"/>
      <c r="DU9" s="630"/>
      <c r="DV9" s="630"/>
      <c r="DW9" s="630"/>
      <c r="DX9" s="630"/>
      <c r="DY9" s="630"/>
      <c r="DZ9" s="630"/>
      <c r="EA9" s="630"/>
      <c r="EB9" s="630"/>
      <c r="EC9" s="639"/>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125</v>
      </c>
      <c r="S10" s="630"/>
      <c r="T10" s="630"/>
      <c r="U10" s="630"/>
      <c r="V10" s="630"/>
      <c r="W10" s="630"/>
      <c r="X10" s="630"/>
      <c r="Y10" s="631"/>
      <c r="Z10" s="632" t="s">
        <v>125</v>
      </c>
      <c r="AA10" s="632"/>
      <c r="AB10" s="632"/>
      <c r="AC10" s="632"/>
      <c r="AD10" s="633" t="s">
        <v>125</v>
      </c>
      <c r="AE10" s="633"/>
      <c r="AF10" s="633"/>
      <c r="AG10" s="633"/>
      <c r="AH10" s="633"/>
      <c r="AI10" s="633"/>
      <c r="AJ10" s="633"/>
      <c r="AK10" s="633"/>
      <c r="AL10" s="634" t="s">
        <v>125</v>
      </c>
      <c r="AM10" s="635"/>
      <c r="AN10" s="635"/>
      <c r="AO10" s="636"/>
      <c r="AP10" s="626" t="s">
        <v>242</v>
      </c>
      <c r="AQ10" s="627"/>
      <c r="AR10" s="627"/>
      <c r="AS10" s="627"/>
      <c r="AT10" s="627"/>
      <c r="AU10" s="627"/>
      <c r="AV10" s="627"/>
      <c r="AW10" s="627"/>
      <c r="AX10" s="627"/>
      <c r="AY10" s="627"/>
      <c r="AZ10" s="627"/>
      <c r="BA10" s="627"/>
      <c r="BB10" s="627"/>
      <c r="BC10" s="627"/>
      <c r="BD10" s="627"/>
      <c r="BE10" s="627"/>
      <c r="BF10" s="628"/>
      <c r="BG10" s="629">
        <v>25974</v>
      </c>
      <c r="BH10" s="630"/>
      <c r="BI10" s="630"/>
      <c r="BJ10" s="630"/>
      <c r="BK10" s="630"/>
      <c r="BL10" s="630"/>
      <c r="BM10" s="630"/>
      <c r="BN10" s="631"/>
      <c r="BO10" s="632">
        <v>1.9</v>
      </c>
      <c r="BP10" s="632"/>
      <c r="BQ10" s="632"/>
      <c r="BR10" s="632"/>
      <c r="BS10" s="633" t="s">
        <v>125</v>
      </c>
      <c r="BT10" s="633"/>
      <c r="BU10" s="633"/>
      <c r="BV10" s="633"/>
      <c r="BW10" s="633"/>
      <c r="BX10" s="633"/>
      <c r="BY10" s="633"/>
      <c r="BZ10" s="633"/>
      <c r="CA10" s="633"/>
      <c r="CB10" s="637"/>
      <c r="CD10" s="644" t="s">
        <v>243</v>
      </c>
      <c r="CE10" s="645"/>
      <c r="CF10" s="645"/>
      <c r="CG10" s="645"/>
      <c r="CH10" s="645"/>
      <c r="CI10" s="645"/>
      <c r="CJ10" s="645"/>
      <c r="CK10" s="645"/>
      <c r="CL10" s="645"/>
      <c r="CM10" s="645"/>
      <c r="CN10" s="645"/>
      <c r="CO10" s="645"/>
      <c r="CP10" s="645"/>
      <c r="CQ10" s="646"/>
      <c r="CR10" s="629">
        <v>30010</v>
      </c>
      <c r="CS10" s="630"/>
      <c r="CT10" s="630"/>
      <c r="CU10" s="630"/>
      <c r="CV10" s="630"/>
      <c r="CW10" s="630"/>
      <c r="CX10" s="630"/>
      <c r="CY10" s="631"/>
      <c r="CZ10" s="632">
        <v>0.2</v>
      </c>
      <c r="DA10" s="632"/>
      <c r="DB10" s="632"/>
      <c r="DC10" s="632"/>
      <c r="DD10" s="638" t="s">
        <v>125</v>
      </c>
      <c r="DE10" s="630"/>
      <c r="DF10" s="630"/>
      <c r="DG10" s="630"/>
      <c r="DH10" s="630"/>
      <c r="DI10" s="630"/>
      <c r="DJ10" s="630"/>
      <c r="DK10" s="630"/>
      <c r="DL10" s="630"/>
      <c r="DM10" s="630"/>
      <c r="DN10" s="630"/>
      <c r="DO10" s="630"/>
      <c r="DP10" s="631"/>
      <c r="DQ10" s="638">
        <v>10</v>
      </c>
      <c r="DR10" s="630"/>
      <c r="DS10" s="630"/>
      <c r="DT10" s="630"/>
      <c r="DU10" s="630"/>
      <c r="DV10" s="630"/>
      <c r="DW10" s="630"/>
      <c r="DX10" s="630"/>
      <c r="DY10" s="630"/>
      <c r="DZ10" s="630"/>
      <c r="EA10" s="630"/>
      <c r="EB10" s="630"/>
      <c r="EC10" s="639"/>
    </row>
    <row r="11" spans="2:143" ht="11.25" customHeight="1" x14ac:dyDescent="0.15">
      <c r="B11" s="626" t="s">
        <v>244</v>
      </c>
      <c r="C11" s="627"/>
      <c r="D11" s="627"/>
      <c r="E11" s="627"/>
      <c r="F11" s="627"/>
      <c r="G11" s="627"/>
      <c r="H11" s="627"/>
      <c r="I11" s="627"/>
      <c r="J11" s="627"/>
      <c r="K11" s="627"/>
      <c r="L11" s="627"/>
      <c r="M11" s="627"/>
      <c r="N11" s="627"/>
      <c r="O11" s="627"/>
      <c r="P11" s="627"/>
      <c r="Q11" s="628"/>
      <c r="R11" s="629">
        <v>262322</v>
      </c>
      <c r="S11" s="630"/>
      <c r="T11" s="630"/>
      <c r="U11" s="630"/>
      <c r="V11" s="630"/>
      <c r="W11" s="630"/>
      <c r="X11" s="630"/>
      <c r="Y11" s="631"/>
      <c r="Z11" s="634">
        <v>1.9</v>
      </c>
      <c r="AA11" s="635"/>
      <c r="AB11" s="635"/>
      <c r="AC11" s="647"/>
      <c r="AD11" s="638">
        <v>262322</v>
      </c>
      <c r="AE11" s="630"/>
      <c r="AF11" s="630"/>
      <c r="AG11" s="630"/>
      <c r="AH11" s="630"/>
      <c r="AI11" s="630"/>
      <c r="AJ11" s="630"/>
      <c r="AK11" s="631"/>
      <c r="AL11" s="634">
        <v>3.3</v>
      </c>
      <c r="AM11" s="635"/>
      <c r="AN11" s="635"/>
      <c r="AO11" s="636"/>
      <c r="AP11" s="626" t="s">
        <v>245</v>
      </c>
      <c r="AQ11" s="627"/>
      <c r="AR11" s="627"/>
      <c r="AS11" s="627"/>
      <c r="AT11" s="627"/>
      <c r="AU11" s="627"/>
      <c r="AV11" s="627"/>
      <c r="AW11" s="627"/>
      <c r="AX11" s="627"/>
      <c r="AY11" s="627"/>
      <c r="AZ11" s="627"/>
      <c r="BA11" s="627"/>
      <c r="BB11" s="627"/>
      <c r="BC11" s="627"/>
      <c r="BD11" s="627"/>
      <c r="BE11" s="627"/>
      <c r="BF11" s="628"/>
      <c r="BG11" s="629">
        <v>14873</v>
      </c>
      <c r="BH11" s="630"/>
      <c r="BI11" s="630"/>
      <c r="BJ11" s="630"/>
      <c r="BK11" s="630"/>
      <c r="BL11" s="630"/>
      <c r="BM11" s="630"/>
      <c r="BN11" s="631"/>
      <c r="BO11" s="632">
        <v>1.1000000000000001</v>
      </c>
      <c r="BP11" s="632"/>
      <c r="BQ11" s="632"/>
      <c r="BR11" s="632"/>
      <c r="BS11" s="633" t="s">
        <v>125</v>
      </c>
      <c r="BT11" s="633"/>
      <c r="BU11" s="633"/>
      <c r="BV11" s="633"/>
      <c r="BW11" s="633"/>
      <c r="BX11" s="633"/>
      <c r="BY11" s="633"/>
      <c r="BZ11" s="633"/>
      <c r="CA11" s="633"/>
      <c r="CB11" s="637"/>
      <c r="CD11" s="644" t="s">
        <v>246</v>
      </c>
      <c r="CE11" s="645"/>
      <c r="CF11" s="645"/>
      <c r="CG11" s="645"/>
      <c r="CH11" s="645"/>
      <c r="CI11" s="645"/>
      <c r="CJ11" s="645"/>
      <c r="CK11" s="645"/>
      <c r="CL11" s="645"/>
      <c r="CM11" s="645"/>
      <c r="CN11" s="645"/>
      <c r="CO11" s="645"/>
      <c r="CP11" s="645"/>
      <c r="CQ11" s="646"/>
      <c r="CR11" s="629">
        <v>576512</v>
      </c>
      <c r="CS11" s="630"/>
      <c r="CT11" s="630"/>
      <c r="CU11" s="630"/>
      <c r="CV11" s="630"/>
      <c r="CW11" s="630"/>
      <c r="CX11" s="630"/>
      <c r="CY11" s="631"/>
      <c r="CZ11" s="632">
        <v>4.4000000000000004</v>
      </c>
      <c r="DA11" s="632"/>
      <c r="DB11" s="632"/>
      <c r="DC11" s="632"/>
      <c r="DD11" s="638">
        <v>157825</v>
      </c>
      <c r="DE11" s="630"/>
      <c r="DF11" s="630"/>
      <c r="DG11" s="630"/>
      <c r="DH11" s="630"/>
      <c r="DI11" s="630"/>
      <c r="DJ11" s="630"/>
      <c r="DK11" s="630"/>
      <c r="DL11" s="630"/>
      <c r="DM11" s="630"/>
      <c r="DN11" s="630"/>
      <c r="DO11" s="630"/>
      <c r="DP11" s="631"/>
      <c r="DQ11" s="638">
        <v>346190</v>
      </c>
      <c r="DR11" s="630"/>
      <c r="DS11" s="630"/>
      <c r="DT11" s="630"/>
      <c r="DU11" s="630"/>
      <c r="DV11" s="630"/>
      <c r="DW11" s="630"/>
      <c r="DX11" s="630"/>
      <c r="DY11" s="630"/>
      <c r="DZ11" s="630"/>
      <c r="EA11" s="630"/>
      <c r="EB11" s="630"/>
      <c r="EC11" s="639"/>
    </row>
    <row r="12" spans="2:143" ht="11.25" customHeight="1" x14ac:dyDescent="0.15">
      <c r="B12" s="626" t="s">
        <v>247</v>
      </c>
      <c r="C12" s="627"/>
      <c r="D12" s="627"/>
      <c r="E12" s="627"/>
      <c r="F12" s="627"/>
      <c r="G12" s="627"/>
      <c r="H12" s="627"/>
      <c r="I12" s="627"/>
      <c r="J12" s="627"/>
      <c r="K12" s="627"/>
      <c r="L12" s="627"/>
      <c r="M12" s="627"/>
      <c r="N12" s="627"/>
      <c r="O12" s="627"/>
      <c r="P12" s="627"/>
      <c r="Q12" s="628"/>
      <c r="R12" s="629">
        <v>5191</v>
      </c>
      <c r="S12" s="630"/>
      <c r="T12" s="630"/>
      <c r="U12" s="630"/>
      <c r="V12" s="630"/>
      <c r="W12" s="630"/>
      <c r="X12" s="630"/>
      <c r="Y12" s="631"/>
      <c r="Z12" s="632">
        <v>0</v>
      </c>
      <c r="AA12" s="632"/>
      <c r="AB12" s="632"/>
      <c r="AC12" s="632"/>
      <c r="AD12" s="633">
        <v>5191</v>
      </c>
      <c r="AE12" s="633"/>
      <c r="AF12" s="633"/>
      <c r="AG12" s="633"/>
      <c r="AH12" s="633"/>
      <c r="AI12" s="633"/>
      <c r="AJ12" s="633"/>
      <c r="AK12" s="633"/>
      <c r="AL12" s="634">
        <v>0.1</v>
      </c>
      <c r="AM12" s="635"/>
      <c r="AN12" s="635"/>
      <c r="AO12" s="636"/>
      <c r="AP12" s="626" t="s">
        <v>248</v>
      </c>
      <c r="AQ12" s="627"/>
      <c r="AR12" s="627"/>
      <c r="AS12" s="627"/>
      <c r="AT12" s="627"/>
      <c r="AU12" s="627"/>
      <c r="AV12" s="627"/>
      <c r="AW12" s="627"/>
      <c r="AX12" s="627"/>
      <c r="AY12" s="627"/>
      <c r="AZ12" s="627"/>
      <c r="BA12" s="627"/>
      <c r="BB12" s="627"/>
      <c r="BC12" s="627"/>
      <c r="BD12" s="627"/>
      <c r="BE12" s="627"/>
      <c r="BF12" s="628"/>
      <c r="BG12" s="629">
        <v>937325</v>
      </c>
      <c r="BH12" s="630"/>
      <c r="BI12" s="630"/>
      <c r="BJ12" s="630"/>
      <c r="BK12" s="630"/>
      <c r="BL12" s="630"/>
      <c r="BM12" s="630"/>
      <c r="BN12" s="631"/>
      <c r="BO12" s="632">
        <v>67.5</v>
      </c>
      <c r="BP12" s="632"/>
      <c r="BQ12" s="632"/>
      <c r="BR12" s="632"/>
      <c r="BS12" s="633" t="s">
        <v>125</v>
      </c>
      <c r="BT12" s="633"/>
      <c r="BU12" s="633"/>
      <c r="BV12" s="633"/>
      <c r="BW12" s="633"/>
      <c r="BX12" s="633"/>
      <c r="BY12" s="633"/>
      <c r="BZ12" s="633"/>
      <c r="CA12" s="633"/>
      <c r="CB12" s="637"/>
      <c r="CD12" s="644" t="s">
        <v>249</v>
      </c>
      <c r="CE12" s="645"/>
      <c r="CF12" s="645"/>
      <c r="CG12" s="645"/>
      <c r="CH12" s="645"/>
      <c r="CI12" s="645"/>
      <c r="CJ12" s="645"/>
      <c r="CK12" s="645"/>
      <c r="CL12" s="645"/>
      <c r="CM12" s="645"/>
      <c r="CN12" s="645"/>
      <c r="CO12" s="645"/>
      <c r="CP12" s="645"/>
      <c r="CQ12" s="646"/>
      <c r="CR12" s="629">
        <v>595719</v>
      </c>
      <c r="CS12" s="630"/>
      <c r="CT12" s="630"/>
      <c r="CU12" s="630"/>
      <c r="CV12" s="630"/>
      <c r="CW12" s="630"/>
      <c r="CX12" s="630"/>
      <c r="CY12" s="631"/>
      <c r="CZ12" s="632">
        <v>4.5999999999999996</v>
      </c>
      <c r="DA12" s="632"/>
      <c r="DB12" s="632"/>
      <c r="DC12" s="632"/>
      <c r="DD12" s="638">
        <v>13144</v>
      </c>
      <c r="DE12" s="630"/>
      <c r="DF12" s="630"/>
      <c r="DG12" s="630"/>
      <c r="DH12" s="630"/>
      <c r="DI12" s="630"/>
      <c r="DJ12" s="630"/>
      <c r="DK12" s="630"/>
      <c r="DL12" s="630"/>
      <c r="DM12" s="630"/>
      <c r="DN12" s="630"/>
      <c r="DO12" s="630"/>
      <c r="DP12" s="631"/>
      <c r="DQ12" s="638">
        <v>417699</v>
      </c>
      <c r="DR12" s="630"/>
      <c r="DS12" s="630"/>
      <c r="DT12" s="630"/>
      <c r="DU12" s="630"/>
      <c r="DV12" s="630"/>
      <c r="DW12" s="630"/>
      <c r="DX12" s="630"/>
      <c r="DY12" s="630"/>
      <c r="DZ12" s="630"/>
      <c r="EA12" s="630"/>
      <c r="EB12" s="630"/>
      <c r="EC12" s="639"/>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125</v>
      </c>
      <c r="S13" s="630"/>
      <c r="T13" s="630"/>
      <c r="U13" s="630"/>
      <c r="V13" s="630"/>
      <c r="W13" s="630"/>
      <c r="X13" s="630"/>
      <c r="Y13" s="631"/>
      <c r="Z13" s="632" t="s">
        <v>125</v>
      </c>
      <c r="AA13" s="632"/>
      <c r="AB13" s="632"/>
      <c r="AC13" s="632"/>
      <c r="AD13" s="633" t="s">
        <v>125</v>
      </c>
      <c r="AE13" s="633"/>
      <c r="AF13" s="633"/>
      <c r="AG13" s="633"/>
      <c r="AH13" s="633"/>
      <c r="AI13" s="633"/>
      <c r="AJ13" s="633"/>
      <c r="AK13" s="633"/>
      <c r="AL13" s="634" t="s">
        <v>125</v>
      </c>
      <c r="AM13" s="635"/>
      <c r="AN13" s="635"/>
      <c r="AO13" s="636"/>
      <c r="AP13" s="626" t="s">
        <v>251</v>
      </c>
      <c r="AQ13" s="627"/>
      <c r="AR13" s="627"/>
      <c r="AS13" s="627"/>
      <c r="AT13" s="627"/>
      <c r="AU13" s="627"/>
      <c r="AV13" s="627"/>
      <c r="AW13" s="627"/>
      <c r="AX13" s="627"/>
      <c r="AY13" s="627"/>
      <c r="AZ13" s="627"/>
      <c r="BA13" s="627"/>
      <c r="BB13" s="627"/>
      <c r="BC13" s="627"/>
      <c r="BD13" s="627"/>
      <c r="BE13" s="627"/>
      <c r="BF13" s="628"/>
      <c r="BG13" s="629">
        <v>915313</v>
      </c>
      <c r="BH13" s="630"/>
      <c r="BI13" s="630"/>
      <c r="BJ13" s="630"/>
      <c r="BK13" s="630"/>
      <c r="BL13" s="630"/>
      <c r="BM13" s="630"/>
      <c r="BN13" s="631"/>
      <c r="BO13" s="632">
        <v>65.900000000000006</v>
      </c>
      <c r="BP13" s="632"/>
      <c r="BQ13" s="632"/>
      <c r="BR13" s="632"/>
      <c r="BS13" s="633" t="s">
        <v>125</v>
      </c>
      <c r="BT13" s="633"/>
      <c r="BU13" s="633"/>
      <c r="BV13" s="633"/>
      <c r="BW13" s="633"/>
      <c r="BX13" s="633"/>
      <c r="BY13" s="633"/>
      <c r="BZ13" s="633"/>
      <c r="CA13" s="633"/>
      <c r="CB13" s="637"/>
      <c r="CD13" s="644" t="s">
        <v>252</v>
      </c>
      <c r="CE13" s="645"/>
      <c r="CF13" s="645"/>
      <c r="CG13" s="645"/>
      <c r="CH13" s="645"/>
      <c r="CI13" s="645"/>
      <c r="CJ13" s="645"/>
      <c r="CK13" s="645"/>
      <c r="CL13" s="645"/>
      <c r="CM13" s="645"/>
      <c r="CN13" s="645"/>
      <c r="CO13" s="645"/>
      <c r="CP13" s="645"/>
      <c r="CQ13" s="646"/>
      <c r="CR13" s="629">
        <v>2151048</v>
      </c>
      <c r="CS13" s="630"/>
      <c r="CT13" s="630"/>
      <c r="CU13" s="630"/>
      <c r="CV13" s="630"/>
      <c r="CW13" s="630"/>
      <c r="CX13" s="630"/>
      <c r="CY13" s="631"/>
      <c r="CZ13" s="632">
        <v>16.600000000000001</v>
      </c>
      <c r="DA13" s="632"/>
      <c r="DB13" s="632"/>
      <c r="DC13" s="632"/>
      <c r="DD13" s="638">
        <v>483163</v>
      </c>
      <c r="DE13" s="630"/>
      <c r="DF13" s="630"/>
      <c r="DG13" s="630"/>
      <c r="DH13" s="630"/>
      <c r="DI13" s="630"/>
      <c r="DJ13" s="630"/>
      <c r="DK13" s="630"/>
      <c r="DL13" s="630"/>
      <c r="DM13" s="630"/>
      <c r="DN13" s="630"/>
      <c r="DO13" s="630"/>
      <c r="DP13" s="631"/>
      <c r="DQ13" s="638">
        <v>1484202</v>
      </c>
      <c r="DR13" s="630"/>
      <c r="DS13" s="630"/>
      <c r="DT13" s="630"/>
      <c r="DU13" s="630"/>
      <c r="DV13" s="630"/>
      <c r="DW13" s="630"/>
      <c r="DX13" s="630"/>
      <c r="DY13" s="630"/>
      <c r="DZ13" s="630"/>
      <c r="EA13" s="630"/>
      <c r="EB13" s="630"/>
      <c r="EC13" s="639"/>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125</v>
      </c>
      <c r="S14" s="630"/>
      <c r="T14" s="630"/>
      <c r="U14" s="630"/>
      <c r="V14" s="630"/>
      <c r="W14" s="630"/>
      <c r="X14" s="630"/>
      <c r="Y14" s="631"/>
      <c r="Z14" s="632" t="s">
        <v>125</v>
      </c>
      <c r="AA14" s="632"/>
      <c r="AB14" s="632"/>
      <c r="AC14" s="632"/>
      <c r="AD14" s="633" t="s">
        <v>125</v>
      </c>
      <c r="AE14" s="633"/>
      <c r="AF14" s="633"/>
      <c r="AG14" s="633"/>
      <c r="AH14" s="633"/>
      <c r="AI14" s="633"/>
      <c r="AJ14" s="633"/>
      <c r="AK14" s="633"/>
      <c r="AL14" s="634" t="s">
        <v>125</v>
      </c>
      <c r="AM14" s="635"/>
      <c r="AN14" s="635"/>
      <c r="AO14" s="636"/>
      <c r="AP14" s="626" t="s">
        <v>254</v>
      </c>
      <c r="AQ14" s="627"/>
      <c r="AR14" s="627"/>
      <c r="AS14" s="627"/>
      <c r="AT14" s="627"/>
      <c r="AU14" s="627"/>
      <c r="AV14" s="627"/>
      <c r="AW14" s="627"/>
      <c r="AX14" s="627"/>
      <c r="AY14" s="627"/>
      <c r="AZ14" s="627"/>
      <c r="BA14" s="627"/>
      <c r="BB14" s="627"/>
      <c r="BC14" s="627"/>
      <c r="BD14" s="627"/>
      <c r="BE14" s="627"/>
      <c r="BF14" s="628"/>
      <c r="BG14" s="629">
        <v>38869</v>
      </c>
      <c r="BH14" s="630"/>
      <c r="BI14" s="630"/>
      <c r="BJ14" s="630"/>
      <c r="BK14" s="630"/>
      <c r="BL14" s="630"/>
      <c r="BM14" s="630"/>
      <c r="BN14" s="631"/>
      <c r="BO14" s="632">
        <v>2.8</v>
      </c>
      <c r="BP14" s="632"/>
      <c r="BQ14" s="632"/>
      <c r="BR14" s="632"/>
      <c r="BS14" s="633" t="s">
        <v>125</v>
      </c>
      <c r="BT14" s="633"/>
      <c r="BU14" s="633"/>
      <c r="BV14" s="633"/>
      <c r="BW14" s="633"/>
      <c r="BX14" s="633"/>
      <c r="BY14" s="633"/>
      <c r="BZ14" s="633"/>
      <c r="CA14" s="633"/>
      <c r="CB14" s="637"/>
      <c r="CD14" s="644" t="s">
        <v>255</v>
      </c>
      <c r="CE14" s="645"/>
      <c r="CF14" s="645"/>
      <c r="CG14" s="645"/>
      <c r="CH14" s="645"/>
      <c r="CI14" s="645"/>
      <c r="CJ14" s="645"/>
      <c r="CK14" s="645"/>
      <c r="CL14" s="645"/>
      <c r="CM14" s="645"/>
      <c r="CN14" s="645"/>
      <c r="CO14" s="645"/>
      <c r="CP14" s="645"/>
      <c r="CQ14" s="646"/>
      <c r="CR14" s="629">
        <v>517898</v>
      </c>
      <c r="CS14" s="630"/>
      <c r="CT14" s="630"/>
      <c r="CU14" s="630"/>
      <c r="CV14" s="630"/>
      <c r="CW14" s="630"/>
      <c r="CX14" s="630"/>
      <c r="CY14" s="631"/>
      <c r="CZ14" s="632">
        <v>4</v>
      </c>
      <c r="DA14" s="632"/>
      <c r="DB14" s="632"/>
      <c r="DC14" s="632"/>
      <c r="DD14" s="638">
        <v>56723</v>
      </c>
      <c r="DE14" s="630"/>
      <c r="DF14" s="630"/>
      <c r="DG14" s="630"/>
      <c r="DH14" s="630"/>
      <c r="DI14" s="630"/>
      <c r="DJ14" s="630"/>
      <c r="DK14" s="630"/>
      <c r="DL14" s="630"/>
      <c r="DM14" s="630"/>
      <c r="DN14" s="630"/>
      <c r="DO14" s="630"/>
      <c r="DP14" s="631"/>
      <c r="DQ14" s="638">
        <v>454459</v>
      </c>
      <c r="DR14" s="630"/>
      <c r="DS14" s="630"/>
      <c r="DT14" s="630"/>
      <c r="DU14" s="630"/>
      <c r="DV14" s="630"/>
      <c r="DW14" s="630"/>
      <c r="DX14" s="630"/>
      <c r="DY14" s="630"/>
      <c r="DZ14" s="630"/>
      <c r="EA14" s="630"/>
      <c r="EB14" s="630"/>
      <c r="EC14" s="639"/>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125</v>
      </c>
      <c r="S15" s="630"/>
      <c r="T15" s="630"/>
      <c r="U15" s="630"/>
      <c r="V15" s="630"/>
      <c r="W15" s="630"/>
      <c r="X15" s="630"/>
      <c r="Y15" s="631"/>
      <c r="Z15" s="632" t="s">
        <v>125</v>
      </c>
      <c r="AA15" s="632"/>
      <c r="AB15" s="632"/>
      <c r="AC15" s="632"/>
      <c r="AD15" s="633" t="s">
        <v>125</v>
      </c>
      <c r="AE15" s="633"/>
      <c r="AF15" s="633"/>
      <c r="AG15" s="633"/>
      <c r="AH15" s="633"/>
      <c r="AI15" s="633"/>
      <c r="AJ15" s="633"/>
      <c r="AK15" s="633"/>
      <c r="AL15" s="634" t="s">
        <v>125</v>
      </c>
      <c r="AM15" s="635"/>
      <c r="AN15" s="635"/>
      <c r="AO15" s="636"/>
      <c r="AP15" s="626" t="s">
        <v>257</v>
      </c>
      <c r="AQ15" s="627"/>
      <c r="AR15" s="627"/>
      <c r="AS15" s="627"/>
      <c r="AT15" s="627"/>
      <c r="AU15" s="627"/>
      <c r="AV15" s="627"/>
      <c r="AW15" s="627"/>
      <c r="AX15" s="627"/>
      <c r="AY15" s="627"/>
      <c r="AZ15" s="627"/>
      <c r="BA15" s="627"/>
      <c r="BB15" s="627"/>
      <c r="BC15" s="627"/>
      <c r="BD15" s="627"/>
      <c r="BE15" s="627"/>
      <c r="BF15" s="628"/>
      <c r="BG15" s="629">
        <v>71691</v>
      </c>
      <c r="BH15" s="630"/>
      <c r="BI15" s="630"/>
      <c r="BJ15" s="630"/>
      <c r="BK15" s="630"/>
      <c r="BL15" s="630"/>
      <c r="BM15" s="630"/>
      <c r="BN15" s="631"/>
      <c r="BO15" s="632">
        <v>5.2</v>
      </c>
      <c r="BP15" s="632"/>
      <c r="BQ15" s="632"/>
      <c r="BR15" s="632"/>
      <c r="BS15" s="633" t="s">
        <v>125</v>
      </c>
      <c r="BT15" s="633"/>
      <c r="BU15" s="633"/>
      <c r="BV15" s="633"/>
      <c r="BW15" s="633"/>
      <c r="BX15" s="633"/>
      <c r="BY15" s="633"/>
      <c r="BZ15" s="633"/>
      <c r="CA15" s="633"/>
      <c r="CB15" s="637"/>
      <c r="CD15" s="644" t="s">
        <v>258</v>
      </c>
      <c r="CE15" s="645"/>
      <c r="CF15" s="645"/>
      <c r="CG15" s="645"/>
      <c r="CH15" s="645"/>
      <c r="CI15" s="645"/>
      <c r="CJ15" s="645"/>
      <c r="CK15" s="645"/>
      <c r="CL15" s="645"/>
      <c r="CM15" s="645"/>
      <c r="CN15" s="645"/>
      <c r="CO15" s="645"/>
      <c r="CP15" s="645"/>
      <c r="CQ15" s="646"/>
      <c r="CR15" s="629">
        <v>715965</v>
      </c>
      <c r="CS15" s="630"/>
      <c r="CT15" s="630"/>
      <c r="CU15" s="630"/>
      <c r="CV15" s="630"/>
      <c r="CW15" s="630"/>
      <c r="CX15" s="630"/>
      <c r="CY15" s="631"/>
      <c r="CZ15" s="632">
        <v>5.5</v>
      </c>
      <c r="DA15" s="632"/>
      <c r="DB15" s="632"/>
      <c r="DC15" s="632"/>
      <c r="DD15" s="638">
        <v>60918</v>
      </c>
      <c r="DE15" s="630"/>
      <c r="DF15" s="630"/>
      <c r="DG15" s="630"/>
      <c r="DH15" s="630"/>
      <c r="DI15" s="630"/>
      <c r="DJ15" s="630"/>
      <c r="DK15" s="630"/>
      <c r="DL15" s="630"/>
      <c r="DM15" s="630"/>
      <c r="DN15" s="630"/>
      <c r="DO15" s="630"/>
      <c r="DP15" s="631"/>
      <c r="DQ15" s="638">
        <v>646101</v>
      </c>
      <c r="DR15" s="630"/>
      <c r="DS15" s="630"/>
      <c r="DT15" s="630"/>
      <c r="DU15" s="630"/>
      <c r="DV15" s="630"/>
      <c r="DW15" s="630"/>
      <c r="DX15" s="630"/>
      <c r="DY15" s="630"/>
      <c r="DZ15" s="630"/>
      <c r="EA15" s="630"/>
      <c r="EB15" s="630"/>
      <c r="EC15" s="639"/>
    </row>
    <row r="16" spans="2:143" ht="11.25" customHeight="1" x14ac:dyDescent="0.15">
      <c r="B16" s="626" t="s">
        <v>259</v>
      </c>
      <c r="C16" s="627"/>
      <c r="D16" s="627"/>
      <c r="E16" s="627"/>
      <c r="F16" s="627"/>
      <c r="G16" s="627"/>
      <c r="H16" s="627"/>
      <c r="I16" s="627"/>
      <c r="J16" s="627"/>
      <c r="K16" s="627"/>
      <c r="L16" s="627"/>
      <c r="M16" s="627"/>
      <c r="N16" s="627"/>
      <c r="O16" s="627"/>
      <c r="P16" s="627"/>
      <c r="Q16" s="628"/>
      <c r="R16" s="629">
        <v>7254</v>
      </c>
      <c r="S16" s="630"/>
      <c r="T16" s="630"/>
      <c r="U16" s="630"/>
      <c r="V16" s="630"/>
      <c r="W16" s="630"/>
      <c r="X16" s="630"/>
      <c r="Y16" s="631"/>
      <c r="Z16" s="632">
        <v>0.1</v>
      </c>
      <c r="AA16" s="632"/>
      <c r="AB16" s="632"/>
      <c r="AC16" s="632"/>
      <c r="AD16" s="633">
        <v>7254</v>
      </c>
      <c r="AE16" s="633"/>
      <c r="AF16" s="633"/>
      <c r="AG16" s="633"/>
      <c r="AH16" s="633"/>
      <c r="AI16" s="633"/>
      <c r="AJ16" s="633"/>
      <c r="AK16" s="633"/>
      <c r="AL16" s="634">
        <v>0.1</v>
      </c>
      <c r="AM16" s="635"/>
      <c r="AN16" s="635"/>
      <c r="AO16" s="636"/>
      <c r="AP16" s="626" t="s">
        <v>260</v>
      </c>
      <c r="AQ16" s="627"/>
      <c r="AR16" s="627"/>
      <c r="AS16" s="627"/>
      <c r="AT16" s="627"/>
      <c r="AU16" s="627"/>
      <c r="AV16" s="627"/>
      <c r="AW16" s="627"/>
      <c r="AX16" s="627"/>
      <c r="AY16" s="627"/>
      <c r="AZ16" s="627"/>
      <c r="BA16" s="627"/>
      <c r="BB16" s="627"/>
      <c r="BC16" s="627"/>
      <c r="BD16" s="627"/>
      <c r="BE16" s="627"/>
      <c r="BF16" s="628"/>
      <c r="BG16" s="629" t="s">
        <v>125</v>
      </c>
      <c r="BH16" s="630"/>
      <c r="BI16" s="630"/>
      <c r="BJ16" s="630"/>
      <c r="BK16" s="630"/>
      <c r="BL16" s="630"/>
      <c r="BM16" s="630"/>
      <c r="BN16" s="631"/>
      <c r="BO16" s="632" t="s">
        <v>125</v>
      </c>
      <c r="BP16" s="632"/>
      <c r="BQ16" s="632"/>
      <c r="BR16" s="632"/>
      <c r="BS16" s="633" t="s">
        <v>125</v>
      </c>
      <c r="BT16" s="633"/>
      <c r="BU16" s="633"/>
      <c r="BV16" s="633"/>
      <c r="BW16" s="633"/>
      <c r="BX16" s="633"/>
      <c r="BY16" s="633"/>
      <c r="BZ16" s="633"/>
      <c r="CA16" s="633"/>
      <c r="CB16" s="637"/>
      <c r="CD16" s="644" t="s">
        <v>261</v>
      </c>
      <c r="CE16" s="645"/>
      <c r="CF16" s="645"/>
      <c r="CG16" s="645"/>
      <c r="CH16" s="645"/>
      <c r="CI16" s="645"/>
      <c r="CJ16" s="645"/>
      <c r="CK16" s="645"/>
      <c r="CL16" s="645"/>
      <c r="CM16" s="645"/>
      <c r="CN16" s="645"/>
      <c r="CO16" s="645"/>
      <c r="CP16" s="645"/>
      <c r="CQ16" s="646"/>
      <c r="CR16" s="629">
        <v>224460</v>
      </c>
      <c r="CS16" s="630"/>
      <c r="CT16" s="630"/>
      <c r="CU16" s="630"/>
      <c r="CV16" s="630"/>
      <c r="CW16" s="630"/>
      <c r="CX16" s="630"/>
      <c r="CY16" s="631"/>
      <c r="CZ16" s="632">
        <v>1.7</v>
      </c>
      <c r="DA16" s="632"/>
      <c r="DB16" s="632"/>
      <c r="DC16" s="632"/>
      <c r="DD16" s="638" t="s">
        <v>125</v>
      </c>
      <c r="DE16" s="630"/>
      <c r="DF16" s="630"/>
      <c r="DG16" s="630"/>
      <c r="DH16" s="630"/>
      <c r="DI16" s="630"/>
      <c r="DJ16" s="630"/>
      <c r="DK16" s="630"/>
      <c r="DL16" s="630"/>
      <c r="DM16" s="630"/>
      <c r="DN16" s="630"/>
      <c r="DO16" s="630"/>
      <c r="DP16" s="631"/>
      <c r="DQ16" s="638">
        <v>37374</v>
      </c>
      <c r="DR16" s="630"/>
      <c r="DS16" s="630"/>
      <c r="DT16" s="630"/>
      <c r="DU16" s="630"/>
      <c r="DV16" s="630"/>
      <c r="DW16" s="630"/>
      <c r="DX16" s="630"/>
      <c r="DY16" s="630"/>
      <c r="DZ16" s="630"/>
      <c r="EA16" s="630"/>
      <c r="EB16" s="630"/>
      <c r="EC16" s="639"/>
    </row>
    <row r="17" spans="2:133" ht="11.25" customHeight="1" x14ac:dyDescent="0.15">
      <c r="B17" s="626" t="s">
        <v>262</v>
      </c>
      <c r="C17" s="627"/>
      <c r="D17" s="627"/>
      <c r="E17" s="627"/>
      <c r="F17" s="627"/>
      <c r="G17" s="627"/>
      <c r="H17" s="627"/>
      <c r="I17" s="627"/>
      <c r="J17" s="627"/>
      <c r="K17" s="627"/>
      <c r="L17" s="627"/>
      <c r="M17" s="627"/>
      <c r="N17" s="627"/>
      <c r="O17" s="627"/>
      <c r="P17" s="627"/>
      <c r="Q17" s="628"/>
      <c r="R17" s="629">
        <v>10077</v>
      </c>
      <c r="S17" s="630"/>
      <c r="T17" s="630"/>
      <c r="U17" s="630"/>
      <c r="V17" s="630"/>
      <c r="W17" s="630"/>
      <c r="X17" s="630"/>
      <c r="Y17" s="631"/>
      <c r="Z17" s="632">
        <v>0.1</v>
      </c>
      <c r="AA17" s="632"/>
      <c r="AB17" s="632"/>
      <c r="AC17" s="632"/>
      <c r="AD17" s="633">
        <v>10077</v>
      </c>
      <c r="AE17" s="633"/>
      <c r="AF17" s="633"/>
      <c r="AG17" s="633"/>
      <c r="AH17" s="633"/>
      <c r="AI17" s="633"/>
      <c r="AJ17" s="633"/>
      <c r="AK17" s="633"/>
      <c r="AL17" s="634">
        <v>0.1</v>
      </c>
      <c r="AM17" s="635"/>
      <c r="AN17" s="635"/>
      <c r="AO17" s="636"/>
      <c r="AP17" s="626" t="s">
        <v>263</v>
      </c>
      <c r="AQ17" s="627"/>
      <c r="AR17" s="627"/>
      <c r="AS17" s="627"/>
      <c r="AT17" s="627"/>
      <c r="AU17" s="627"/>
      <c r="AV17" s="627"/>
      <c r="AW17" s="627"/>
      <c r="AX17" s="627"/>
      <c r="AY17" s="627"/>
      <c r="AZ17" s="627"/>
      <c r="BA17" s="627"/>
      <c r="BB17" s="627"/>
      <c r="BC17" s="627"/>
      <c r="BD17" s="627"/>
      <c r="BE17" s="627"/>
      <c r="BF17" s="628"/>
      <c r="BG17" s="629" t="s">
        <v>125</v>
      </c>
      <c r="BH17" s="630"/>
      <c r="BI17" s="630"/>
      <c r="BJ17" s="630"/>
      <c r="BK17" s="630"/>
      <c r="BL17" s="630"/>
      <c r="BM17" s="630"/>
      <c r="BN17" s="631"/>
      <c r="BO17" s="632" t="s">
        <v>125</v>
      </c>
      <c r="BP17" s="632"/>
      <c r="BQ17" s="632"/>
      <c r="BR17" s="632"/>
      <c r="BS17" s="633" t="s">
        <v>125</v>
      </c>
      <c r="BT17" s="633"/>
      <c r="BU17" s="633"/>
      <c r="BV17" s="633"/>
      <c r="BW17" s="633"/>
      <c r="BX17" s="633"/>
      <c r="BY17" s="633"/>
      <c r="BZ17" s="633"/>
      <c r="CA17" s="633"/>
      <c r="CB17" s="637"/>
      <c r="CD17" s="644" t="s">
        <v>264</v>
      </c>
      <c r="CE17" s="645"/>
      <c r="CF17" s="645"/>
      <c r="CG17" s="645"/>
      <c r="CH17" s="645"/>
      <c r="CI17" s="645"/>
      <c r="CJ17" s="645"/>
      <c r="CK17" s="645"/>
      <c r="CL17" s="645"/>
      <c r="CM17" s="645"/>
      <c r="CN17" s="645"/>
      <c r="CO17" s="645"/>
      <c r="CP17" s="645"/>
      <c r="CQ17" s="646"/>
      <c r="CR17" s="629">
        <v>1896800</v>
      </c>
      <c r="CS17" s="630"/>
      <c r="CT17" s="630"/>
      <c r="CU17" s="630"/>
      <c r="CV17" s="630"/>
      <c r="CW17" s="630"/>
      <c r="CX17" s="630"/>
      <c r="CY17" s="631"/>
      <c r="CZ17" s="632">
        <v>14.6</v>
      </c>
      <c r="DA17" s="632"/>
      <c r="DB17" s="632"/>
      <c r="DC17" s="632"/>
      <c r="DD17" s="638" t="s">
        <v>125</v>
      </c>
      <c r="DE17" s="630"/>
      <c r="DF17" s="630"/>
      <c r="DG17" s="630"/>
      <c r="DH17" s="630"/>
      <c r="DI17" s="630"/>
      <c r="DJ17" s="630"/>
      <c r="DK17" s="630"/>
      <c r="DL17" s="630"/>
      <c r="DM17" s="630"/>
      <c r="DN17" s="630"/>
      <c r="DO17" s="630"/>
      <c r="DP17" s="631"/>
      <c r="DQ17" s="638">
        <v>1847105</v>
      </c>
      <c r="DR17" s="630"/>
      <c r="DS17" s="630"/>
      <c r="DT17" s="630"/>
      <c r="DU17" s="630"/>
      <c r="DV17" s="630"/>
      <c r="DW17" s="630"/>
      <c r="DX17" s="630"/>
      <c r="DY17" s="630"/>
      <c r="DZ17" s="630"/>
      <c r="EA17" s="630"/>
      <c r="EB17" s="630"/>
      <c r="EC17" s="639"/>
    </row>
    <row r="18" spans="2:133" ht="11.25" customHeight="1" x14ac:dyDescent="0.15">
      <c r="B18" s="626" t="s">
        <v>265</v>
      </c>
      <c r="C18" s="627"/>
      <c r="D18" s="627"/>
      <c r="E18" s="627"/>
      <c r="F18" s="627"/>
      <c r="G18" s="627"/>
      <c r="H18" s="627"/>
      <c r="I18" s="627"/>
      <c r="J18" s="627"/>
      <c r="K18" s="627"/>
      <c r="L18" s="627"/>
      <c r="M18" s="627"/>
      <c r="N18" s="627"/>
      <c r="O18" s="627"/>
      <c r="P18" s="627"/>
      <c r="Q18" s="628"/>
      <c r="R18" s="629">
        <v>26020</v>
      </c>
      <c r="S18" s="630"/>
      <c r="T18" s="630"/>
      <c r="U18" s="630"/>
      <c r="V18" s="630"/>
      <c r="W18" s="630"/>
      <c r="X18" s="630"/>
      <c r="Y18" s="631"/>
      <c r="Z18" s="632">
        <v>0.2</v>
      </c>
      <c r="AA18" s="632"/>
      <c r="AB18" s="632"/>
      <c r="AC18" s="632"/>
      <c r="AD18" s="633">
        <v>26020</v>
      </c>
      <c r="AE18" s="633"/>
      <c r="AF18" s="633"/>
      <c r="AG18" s="633"/>
      <c r="AH18" s="633"/>
      <c r="AI18" s="633"/>
      <c r="AJ18" s="633"/>
      <c r="AK18" s="633"/>
      <c r="AL18" s="634">
        <v>0.30000001192092896</v>
      </c>
      <c r="AM18" s="635"/>
      <c r="AN18" s="635"/>
      <c r="AO18" s="636"/>
      <c r="AP18" s="626" t="s">
        <v>266</v>
      </c>
      <c r="AQ18" s="627"/>
      <c r="AR18" s="627"/>
      <c r="AS18" s="627"/>
      <c r="AT18" s="627"/>
      <c r="AU18" s="627"/>
      <c r="AV18" s="627"/>
      <c r="AW18" s="627"/>
      <c r="AX18" s="627"/>
      <c r="AY18" s="627"/>
      <c r="AZ18" s="627"/>
      <c r="BA18" s="627"/>
      <c r="BB18" s="627"/>
      <c r="BC18" s="627"/>
      <c r="BD18" s="627"/>
      <c r="BE18" s="627"/>
      <c r="BF18" s="628"/>
      <c r="BG18" s="629" t="s">
        <v>125</v>
      </c>
      <c r="BH18" s="630"/>
      <c r="BI18" s="630"/>
      <c r="BJ18" s="630"/>
      <c r="BK18" s="630"/>
      <c r="BL18" s="630"/>
      <c r="BM18" s="630"/>
      <c r="BN18" s="631"/>
      <c r="BO18" s="632" t="s">
        <v>125</v>
      </c>
      <c r="BP18" s="632"/>
      <c r="BQ18" s="632"/>
      <c r="BR18" s="632"/>
      <c r="BS18" s="633" t="s">
        <v>125</v>
      </c>
      <c r="BT18" s="633"/>
      <c r="BU18" s="633"/>
      <c r="BV18" s="633"/>
      <c r="BW18" s="633"/>
      <c r="BX18" s="633"/>
      <c r="BY18" s="633"/>
      <c r="BZ18" s="633"/>
      <c r="CA18" s="633"/>
      <c r="CB18" s="637"/>
      <c r="CD18" s="644" t="s">
        <v>267</v>
      </c>
      <c r="CE18" s="645"/>
      <c r="CF18" s="645"/>
      <c r="CG18" s="645"/>
      <c r="CH18" s="645"/>
      <c r="CI18" s="645"/>
      <c r="CJ18" s="645"/>
      <c r="CK18" s="645"/>
      <c r="CL18" s="645"/>
      <c r="CM18" s="645"/>
      <c r="CN18" s="645"/>
      <c r="CO18" s="645"/>
      <c r="CP18" s="645"/>
      <c r="CQ18" s="646"/>
      <c r="CR18" s="629" t="s">
        <v>125</v>
      </c>
      <c r="CS18" s="630"/>
      <c r="CT18" s="630"/>
      <c r="CU18" s="630"/>
      <c r="CV18" s="630"/>
      <c r="CW18" s="630"/>
      <c r="CX18" s="630"/>
      <c r="CY18" s="631"/>
      <c r="CZ18" s="632" t="s">
        <v>125</v>
      </c>
      <c r="DA18" s="632"/>
      <c r="DB18" s="632"/>
      <c r="DC18" s="632"/>
      <c r="DD18" s="638" t="s">
        <v>125</v>
      </c>
      <c r="DE18" s="630"/>
      <c r="DF18" s="630"/>
      <c r="DG18" s="630"/>
      <c r="DH18" s="630"/>
      <c r="DI18" s="630"/>
      <c r="DJ18" s="630"/>
      <c r="DK18" s="630"/>
      <c r="DL18" s="630"/>
      <c r="DM18" s="630"/>
      <c r="DN18" s="630"/>
      <c r="DO18" s="630"/>
      <c r="DP18" s="631"/>
      <c r="DQ18" s="638" t="s">
        <v>125</v>
      </c>
      <c r="DR18" s="630"/>
      <c r="DS18" s="630"/>
      <c r="DT18" s="630"/>
      <c r="DU18" s="630"/>
      <c r="DV18" s="630"/>
      <c r="DW18" s="630"/>
      <c r="DX18" s="630"/>
      <c r="DY18" s="630"/>
      <c r="DZ18" s="630"/>
      <c r="EA18" s="630"/>
      <c r="EB18" s="630"/>
      <c r="EC18" s="639"/>
    </row>
    <row r="19" spans="2:133" ht="11.25" customHeight="1" x14ac:dyDescent="0.15">
      <c r="B19" s="626" t="s">
        <v>268</v>
      </c>
      <c r="C19" s="627"/>
      <c r="D19" s="627"/>
      <c r="E19" s="627"/>
      <c r="F19" s="627"/>
      <c r="G19" s="627"/>
      <c r="H19" s="627"/>
      <c r="I19" s="627"/>
      <c r="J19" s="627"/>
      <c r="K19" s="627"/>
      <c r="L19" s="627"/>
      <c r="M19" s="627"/>
      <c r="N19" s="627"/>
      <c r="O19" s="627"/>
      <c r="P19" s="627"/>
      <c r="Q19" s="628"/>
      <c r="R19" s="629">
        <v>3054</v>
      </c>
      <c r="S19" s="630"/>
      <c r="T19" s="630"/>
      <c r="U19" s="630"/>
      <c r="V19" s="630"/>
      <c r="W19" s="630"/>
      <c r="X19" s="630"/>
      <c r="Y19" s="631"/>
      <c r="Z19" s="632">
        <v>0</v>
      </c>
      <c r="AA19" s="632"/>
      <c r="AB19" s="632"/>
      <c r="AC19" s="632"/>
      <c r="AD19" s="633">
        <v>3054</v>
      </c>
      <c r="AE19" s="633"/>
      <c r="AF19" s="633"/>
      <c r="AG19" s="633"/>
      <c r="AH19" s="633"/>
      <c r="AI19" s="633"/>
      <c r="AJ19" s="633"/>
      <c r="AK19" s="633"/>
      <c r="AL19" s="634">
        <v>0</v>
      </c>
      <c r="AM19" s="635"/>
      <c r="AN19" s="635"/>
      <c r="AO19" s="636"/>
      <c r="AP19" s="626" t="s">
        <v>269</v>
      </c>
      <c r="AQ19" s="627"/>
      <c r="AR19" s="627"/>
      <c r="AS19" s="627"/>
      <c r="AT19" s="627"/>
      <c r="AU19" s="627"/>
      <c r="AV19" s="627"/>
      <c r="AW19" s="627"/>
      <c r="AX19" s="627"/>
      <c r="AY19" s="627"/>
      <c r="AZ19" s="627"/>
      <c r="BA19" s="627"/>
      <c r="BB19" s="627"/>
      <c r="BC19" s="627"/>
      <c r="BD19" s="627"/>
      <c r="BE19" s="627"/>
      <c r="BF19" s="628"/>
      <c r="BG19" s="629">
        <v>2856</v>
      </c>
      <c r="BH19" s="630"/>
      <c r="BI19" s="630"/>
      <c r="BJ19" s="630"/>
      <c r="BK19" s="630"/>
      <c r="BL19" s="630"/>
      <c r="BM19" s="630"/>
      <c r="BN19" s="631"/>
      <c r="BO19" s="632">
        <v>0.2</v>
      </c>
      <c r="BP19" s="632"/>
      <c r="BQ19" s="632"/>
      <c r="BR19" s="632"/>
      <c r="BS19" s="633" t="s">
        <v>125</v>
      </c>
      <c r="BT19" s="633"/>
      <c r="BU19" s="633"/>
      <c r="BV19" s="633"/>
      <c r="BW19" s="633"/>
      <c r="BX19" s="633"/>
      <c r="BY19" s="633"/>
      <c r="BZ19" s="633"/>
      <c r="CA19" s="633"/>
      <c r="CB19" s="637"/>
      <c r="CD19" s="644" t="s">
        <v>270</v>
      </c>
      <c r="CE19" s="645"/>
      <c r="CF19" s="645"/>
      <c r="CG19" s="645"/>
      <c r="CH19" s="645"/>
      <c r="CI19" s="645"/>
      <c r="CJ19" s="645"/>
      <c r="CK19" s="645"/>
      <c r="CL19" s="645"/>
      <c r="CM19" s="645"/>
      <c r="CN19" s="645"/>
      <c r="CO19" s="645"/>
      <c r="CP19" s="645"/>
      <c r="CQ19" s="646"/>
      <c r="CR19" s="629" t="s">
        <v>125</v>
      </c>
      <c r="CS19" s="630"/>
      <c r="CT19" s="630"/>
      <c r="CU19" s="630"/>
      <c r="CV19" s="630"/>
      <c r="CW19" s="630"/>
      <c r="CX19" s="630"/>
      <c r="CY19" s="631"/>
      <c r="CZ19" s="632" t="s">
        <v>125</v>
      </c>
      <c r="DA19" s="632"/>
      <c r="DB19" s="632"/>
      <c r="DC19" s="632"/>
      <c r="DD19" s="638" t="s">
        <v>125</v>
      </c>
      <c r="DE19" s="630"/>
      <c r="DF19" s="630"/>
      <c r="DG19" s="630"/>
      <c r="DH19" s="630"/>
      <c r="DI19" s="630"/>
      <c r="DJ19" s="630"/>
      <c r="DK19" s="630"/>
      <c r="DL19" s="630"/>
      <c r="DM19" s="630"/>
      <c r="DN19" s="630"/>
      <c r="DO19" s="630"/>
      <c r="DP19" s="631"/>
      <c r="DQ19" s="638" t="s">
        <v>125</v>
      </c>
      <c r="DR19" s="630"/>
      <c r="DS19" s="630"/>
      <c r="DT19" s="630"/>
      <c r="DU19" s="630"/>
      <c r="DV19" s="630"/>
      <c r="DW19" s="630"/>
      <c r="DX19" s="630"/>
      <c r="DY19" s="630"/>
      <c r="DZ19" s="630"/>
      <c r="EA19" s="630"/>
      <c r="EB19" s="630"/>
      <c r="EC19" s="639"/>
    </row>
    <row r="20" spans="2:133" ht="11.25" customHeight="1" x14ac:dyDescent="0.15">
      <c r="B20" s="626" t="s">
        <v>271</v>
      </c>
      <c r="C20" s="627"/>
      <c r="D20" s="627"/>
      <c r="E20" s="627"/>
      <c r="F20" s="627"/>
      <c r="G20" s="627"/>
      <c r="H20" s="627"/>
      <c r="I20" s="627"/>
      <c r="J20" s="627"/>
      <c r="K20" s="627"/>
      <c r="L20" s="627"/>
      <c r="M20" s="627"/>
      <c r="N20" s="627"/>
      <c r="O20" s="627"/>
      <c r="P20" s="627"/>
      <c r="Q20" s="628"/>
      <c r="R20" s="629">
        <v>1939</v>
      </c>
      <c r="S20" s="630"/>
      <c r="T20" s="630"/>
      <c r="U20" s="630"/>
      <c r="V20" s="630"/>
      <c r="W20" s="630"/>
      <c r="X20" s="630"/>
      <c r="Y20" s="631"/>
      <c r="Z20" s="632">
        <v>0</v>
      </c>
      <c r="AA20" s="632"/>
      <c r="AB20" s="632"/>
      <c r="AC20" s="632"/>
      <c r="AD20" s="633">
        <v>1939</v>
      </c>
      <c r="AE20" s="633"/>
      <c r="AF20" s="633"/>
      <c r="AG20" s="633"/>
      <c r="AH20" s="633"/>
      <c r="AI20" s="633"/>
      <c r="AJ20" s="633"/>
      <c r="AK20" s="633"/>
      <c r="AL20" s="634">
        <v>0</v>
      </c>
      <c r="AM20" s="635"/>
      <c r="AN20" s="635"/>
      <c r="AO20" s="636"/>
      <c r="AP20" s="626" t="s">
        <v>272</v>
      </c>
      <c r="AQ20" s="627"/>
      <c r="AR20" s="627"/>
      <c r="AS20" s="627"/>
      <c r="AT20" s="627"/>
      <c r="AU20" s="627"/>
      <c r="AV20" s="627"/>
      <c r="AW20" s="627"/>
      <c r="AX20" s="627"/>
      <c r="AY20" s="627"/>
      <c r="AZ20" s="627"/>
      <c r="BA20" s="627"/>
      <c r="BB20" s="627"/>
      <c r="BC20" s="627"/>
      <c r="BD20" s="627"/>
      <c r="BE20" s="627"/>
      <c r="BF20" s="628"/>
      <c r="BG20" s="629">
        <v>2856</v>
      </c>
      <c r="BH20" s="630"/>
      <c r="BI20" s="630"/>
      <c r="BJ20" s="630"/>
      <c r="BK20" s="630"/>
      <c r="BL20" s="630"/>
      <c r="BM20" s="630"/>
      <c r="BN20" s="631"/>
      <c r="BO20" s="632">
        <v>0.2</v>
      </c>
      <c r="BP20" s="632"/>
      <c r="BQ20" s="632"/>
      <c r="BR20" s="632"/>
      <c r="BS20" s="633" t="s">
        <v>125</v>
      </c>
      <c r="BT20" s="633"/>
      <c r="BU20" s="633"/>
      <c r="BV20" s="633"/>
      <c r="BW20" s="633"/>
      <c r="BX20" s="633"/>
      <c r="BY20" s="633"/>
      <c r="BZ20" s="633"/>
      <c r="CA20" s="633"/>
      <c r="CB20" s="637"/>
      <c r="CD20" s="644" t="s">
        <v>273</v>
      </c>
      <c r="CE20" s="645"/>
      <c r="CF20" s="645"/>
      <c r="CG20" s="645"/>
      <c r="CH20" s="645"/>
      <c r="CI20" s="645"/>
      <c r="CJ20" s="645"/>
      <c r="CK20" s="645"/>
      <c r="CL20" s="645"/>
      <c r="CM20" s="645"/>
      <c r="CN20" s="645"/>
      <c r="CO20" s="645"/>
      <c r="CP20" s="645"/>
      <c r="CQ20" s="646"/>
      <c r="CR20" s="629">
        <v>12974579</v>
      </c>
      <c r="CS20" s="630"/>
      <c r="CT20" s="630"/>
      <c r="CU20" s="630"/>
      <c r="CV20" s="630"/>
      <c r="CW20" s="630"/>
      <c r="CX20" s="630"/>
      <c r="CY20" s="631"/>
      <c r="CZ20" s="632">
        <v>100</v>
      </c>
      <c r="DA20" s="632"/>
      <c r="DB20" s="632"/>
      <c r="DC20" s="632"/>
      <c r="DD20" s="638">
        <v>1271513</v>
      </c>
      <c r="DE20" s="630"/>
      <c r="DF20" s="630"/>
      <c r="DG20" s="630"/>
      <c r="DH20" s="630"/>
      <c r="DI20" s="630"/>
      <c r="DJ20" s="630"/>
      <c r="DK20" s="630"/>
      <c r="DL20" s="630"/>
      <c r="DM20" s="630"/>
      <c r="DN20" s="630"/>
      <c r="DO20" s="630"/>
      <c r="DP20" s="631"/>
      <c r="DQ20" s="638">
        <v>9738588</v>
      </c>
      <c r="DR20" s="630"/>
      <c r="DS20" s="630"/>
      <c r="DT20" s="630"/>
      <c r="DU20" s="630"/>
      <c r="DV20" s="630"/>
      <c r="DW20" s="630"/>
      <c r="DX20" s="630"/>
      <c r="DY20" s="630"/>
      <c r="DZ20" s="630"/>
      <c r="EA20" s="630"/>
      <c r="EB20" s="630"/>
      <c r="EC20" s="639"/>
    </row>
    <row r="21" spans="2:133" ht="11.25" customHeight="1" x14ac:dyDescent="0.15">
      <c r="B21" s="626" t="s">
        <v>274</v>
      </c>
      <c r="C21" s="627"/>
      <c r="D21" s="627"/>
      <c r="E21" s="627"/>
      <c r="F21" s="627"/>
      <c r="G21" s="627"/>
      <c r="H21" s="627"/>
      <c r="I21" s="627"/>
      <c r="J21" s="627"/>
      <c r="K21" s="627"/>
      <c r="L21" s="627"/>
      <c r="M21" s="627"/>
      <c r="N21" s="627"/>
      <c r="O21" s="627"/>
      <c r="P21" s="627"/>
      <c r="Q21" s="628"/>
      <c r="R21" s="629">
        <v>701</v>
      </c>
      <c r="S21" s="630"/>
      <c r="T21" s="630"/>
      <c r="U21" s="630"/>
      <c r="V21" s="630"/>
      <c r="W21" s="630"/>
      <c r="X21" s="630"/>
      <c r="Y21" s="631"/>
      <c r="Z21" s="632">
        <v>0</v>
      </c>
      <c r="AA21" s="632"/>
      <c r="AB21" s="632"/>
      <c r="AC21" s="632"/>
      <c r="AD21" s="633">
        <v>701</v>
      </c>
      <c r="AE21" s="633"/>
      <c r="AF21" s="633"/>
      <c r="AG21" s="633"/>
      <c r="AH21" s="633"/>
      <c r="AI21" s="633"/>
      <c r="AJ21" s="633"/>
      <c r="AK21" s="633"/>
      <c r="AL21" s="634">
        <v>0</v>
      </c>
      <c r="AM21" s="635"/>
      <c r="AN21" s="635"/>
      <c r="AO21" s="636"/>
      <c r="AP21" s="648" t="s">
        <v>275</v>
      </c>
      <c r="AQ21" s="649"/>
      <c r="AR21" s="649"/>
      <c r="AS21" s="649"/>
      <c r="AT21" s="649"/>
      <c r="AU21" s="649"/>
      <c r="AV21" s="649"/>
      <c r="AW21" s="649"/>
      <c r="AX21" s="649"/>
      <c r="AY21" s="649"/>
      <c r="AZ21" s="649"/>
      <c r="BA21" s="649"/>
      <c r="BB21" s="649"/>
      <c r="BC21" s="649"/>
      <c r="BD21" s="649"/>
      <c r="BE21" s="649"/>
      <c r="BF21" s="650"/>
      <c r="BG21" s="629">
        <v>2856</v>
      </c>
      <c r="BH21" s="630"/>
      <c r="BI21" s="630"/>
      <c r="BJ21" s="630"/>
      <c r="BK21" s="630"/>
      <c r="BL21" s="630"/>
      <c r="BM21" s="630"/>
      <c r="BN21" s="631"/>
      <c r="BO21" s="632">
        <v>0.2</v>
      </c>
      <c r="BP21" s="632"/>
      <c r="BQ21" s="632"/>
      <c r="BR21" s="632"/>
      <c r="BS21" s="633" t="s">
        <v>125</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276</v>
      </c>
      <c r="C22" s="666"/>
      <c r="D22" s="666"/>
      <c r="E22" s="666"/>
      <c r="F22" s="666"/>
      <c r="G22" s="666"/>
      <c r="H22" s="666"/>
      <c r="I22" s="666"/>
      <c r="J22" s="666"/>
      <c r="K22" s="666"/>
      <c r="L22" s="666"/>
      <c r="M22" s="666"/>
      <c r="N22" s="666"/>
      <c r="O22" s="666"/>
      <c r="P22" s="666"/>
      <c r="Q22" s="667"/>
      <c r="R22" s="629">
        <v>20326</v>
      </c>
      <c r="S22" s="630"/>
      <c r="T22" s="630"/>
      <c r="U22" s="630"/>
      <c r="V22" s="630"/>
      <c r="W22" s="630"/>
      <c r="X22" s="630"/>
      <c r="Y22" s="631"/>
      <c r="Z22" s="632">
        <v>0.1</v>
      </c>
      <c r="AA22" s="632"/>
      <c r="AB22" s="632"/>
      <c r="AC22" s="632"/>
      <c r="AD22" s="633">
        <v>20326</v>
      </c>
      <c r="AE22" s="633"/>
      <c r="AF22" s="633"/>
      <c r="AG22" s="633"/>
      <c r="AH22" s="633"/>
      <c r="AI22" s="633"/>
      <c r="AJ22" s="633"/>
      <c r="AK22" s="633"/>
      <c r="AL22" s="634">
        <v>0.30000001192092896</v>
      </c>
      <c r="AM22" s="635"/>
      <c r="AN22" s="635"/>
      <c r="AO22" s="636"/>
      <c r="AP22" s="648" t="s">
        <v>277</v>
      </c>
      <c r="AQ22" s="649"/>
      <c r="AR22" s="649"/>
      <c r="AS22" s="649"/>
      <c r="AT22" s="649"/>
      <c r="AU22" s="649"/>
      <c r="AV22" s="649"/>
      <c r="AW22" s="649"/>
      <c r="AX22" s="649"/>
      <c r="AY22" s="649"/>
      <c r="AZ22" s="649"/>
      <c r="BA22" s="649"/>
      <c r="BB22" s="649"/>
      <c r="BC22" s="649"/>
      <c r="BD22" s="649"/>
      <c r="BE22" s="649"/>
      <c r="BF22" s="650"/>
      <c r="BG22" s="629" t="s">
        <v>125</v>
      </c>
      <c r="BH22" s="630"/>
      <c r="BI22" s="630"/>
      <c r="BJ22" s="630"/>
      <c r="BK22" s="630"/>
      <c r="BL22" s="630"/>
      <c r="BM22" s="630"/>
      <c r="BN22" s="631"/>
      <c r="BO22" s="632" t="s">
        <v>125</v>
      </c>
      <c r="BP22" s="632"/>
      <c r="BQ22" s="632"/>
      <c r="BR22" s="632"/>
      <c r="BS22" s="633" t="s">
        <v>125</v>
      </c>
      <c r="BT22" s="633"/>
      <c r="BU22" s="633"/>
      <c r="BV22" s="633"/>
      <c r="BW22" s="633"/>
      <c r="BX22" s="633"/>
      <c r="BY22" s="633"/>
      <c r="BZ22" s="633"/>
      <c r="CA22" s="633"/>
      <c r="CB22" s="637"/>
      <c r="CD22" s="611" t="s">
        <v>278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279</v>
      </c>
      <c r="C23" s="627"/>
      <c r="D23" s="627"/>
      <c r="E23" s="627"/>
      <c r="F23" s="627"/>
      <c r="G23" s="627"/>
      <c r="H23" s="627"/>
      <c r="I23" s="627"/>
      <c r="J23" s="627"/>
      <c r="K23" s="627"/>
      <c r="L23" s="627"/>
      <c r="M23" s="627"/>
      <c r="N23" s="627"/>
      <c r="O23" s="627"/>
      <c r="P23" s="627"/>
      <c r="Q23" s="628"/>
      <c r="R23" s="629">
        <v>7091095</v>
      </c>
      <c r="S23" s="630"/>
      <c r="T23" s="630"/>
      <c r="U23" s="630"/>
      <c r="V23" s="630"/>
      <c r="W23" s="630"/>
      <c r="X23" s="630"/>
      <c r="Y23" s="631"/>
      <c r="Z23" s="632">
        <v>51.1</v>
      </c>
      <c r="AA23" s="632"/>
      <c r="AB23" s="632"/>
      <c r="AC23" s="632"/>
      <c r="AD23" s="633">
        <v>6050455</v>
      </c>
      <c r="AE23" s="633"/>
      <c r="AF23" s="633"/>
      <c r="AG23" s="633"/>
      <c r="AH23" s="633"/>
      <c r="AI23" s="633"/>
      <c r="AJ23" s="633"/>
      <c r="AK23" s="633"/>
      <c r="AL23" s="634">
        <v>76.7</v>
      </c>
      <c r="AM23" s="635"/>
      <c r="AN23" s="635"/>
      <c r="AO23" s="636"/>
      <c r="AP23" s="648" t="s">
        <v>280</v>
      </c>
      <c r="AQ23" s="649"/>
      <c r="AR23" s="649"/>
      <c r="AS23" s="649"/>
      <c r="AT23" s="649"/>
      <c r="AU23" s="649"/>
      <c r="AV23" s="649"/>
      <c r="AW23" s="649"/>
      <c r="AX23" s="649"/>
      <c r="AY23" s="649"/>
      <c r="AZ23" s="649"/>
      <c r="BA23" s="649"/>
      <c r="BB23" s="649"/>
      <c r="BC23" s="649"/>
      <c r="BD23" s="649"/>
      <c r="BE23" s="649"/>
      <c r="BF23" s="650"/>
      <c r="BG23" s="629" t="s">
        <v>125</v>
      </c>
      <c r="BH23" s="630"/>
      <c r="BI23" s="630"/>
      <c r="BJ23" s="630"/>
      <c r="BK23" s="630"/>
      <c r="BL23" s="630"/>
      <c r="BM23" s="630"/>
      <c r="BN23" s="631"/>
      <c r="BO23" s="632" t="s">
        <v>125</v>
      </c>
      <c r="BP23" s="632"/>
      <c r="BQ23" s="632"/>
      <c r="BR23" s="632"/>
      <c r="BS23" s="633" t="s">
        <v>125</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281</v>
      </c>
      <c r="CS23" s="612"/>
      <c r="CT23" s="612"/>
      <c r="CU23" s="612"/>
      <c r="CV23" s="612"/>
      <c r="CW23" s="612"/>
      <c r="CX23" s="612"/>
      <c r="CY23" s="613"/>
      <c r="CZ23" s="611" t="s">
        <v>282</v>
      </c>
      <c r="DA23" s="612"/>
      <c r="DB23" s="612"/>
      <c r="DC23" s="613"/>
      <c r="DD23" s="611" t="s">
        <v>283</v>
      </c>
      <c r="DE23" s="612"/>
      <c r="DF23" s="612"/>
      <c r="DG23" s="612"/>
      <c r="DH23" s="612"/>
      <c r="DI23" s="612"/>
      <c r="DJ23" s="612"/>
      <c r="DK23" s="613"/>
      <c r="DL23" s="660" t="s">
        <v>284</v>
      </c>
      <c r="DM23" s="661"/>
      <c r="DN23" s="661"/>
      <c r="DO23" s="661"/>
      <c r="DP23" s="661"/>
      <c r="DQ23" s="661"/>
      <c r="DR23" s="661"/>
      <c r="DS23" s="661"/>
      <c r="DT23" s="661"/>
      <c r="DU23" s="661"/>
      <c r="DV23" s="662"/>
      <c r="DW23" s="611" t="s">
        <v>285</v>
      </c>
      <c r="DX23" s="612"/>
      <c r="DY23" s="612"/>
      <c r="DZ23" s="612"/>
      <c r="EA23" s="612"/>
      <c r="EB23" s="612"/>
      <c r="EC23" s="613"/>
    </row>
    <row r="24" spans="2:133" ht="11.25" customHeight="1" x14ac:dyDescent="0.15">
      <c r="B24" s="626" t="s">
        <v>286</v>
      </c>
      <c r="C24" s="627"/>
      <c r="D24" s="627"/>
      <c r="E24" s="627"/>
      <c r="F24" s="627"/>
      <c r="G24" s="627"/>
      <c r="H24" s="627"/>
      <c r="I24" s="627"/>
      <c r="J24" s="627"/>
      <c r="K24" s="627"/>
      <c r="L24" s="627"/>
      <c r="M24" s="627"/>
      <c r="N24" s="627"/>
      <c r="O24" s="627"/>
      <c r="P24" s="627"/>
      <c r="Q24" s="628"/>
      <c r="R24" s="629">
        <v>6050455</v>
      </c>
      <c r="S24" s="630"/>
      <c r="T24" s="630"/>
      <c r="U24" s="630"/>
      <c r="V24" s="630"/>
      <c r="W24" s="630"/>
      <c r="X24" s="630"/>
      <c r="Y24" s="631"/>
      <c r="Z24" s="632">
        <v>43.6</v>
      </c>
      <c r="AA24" s="632"/>
      <c r="AB24" s="632"/>
      <c r="AC24" s="632"/>
      <c r="AD24" s="633">
        <v>6050455</v>
      </c>
      <c r="AE24" s="633"/>
      <c r="AF24" s="633"/>
      <c r="AG24" s="633"/>
      <c r="AH24" s="633"/>
      <c r="AI24" s="633"/>
      <c r="AJ24" s="633"/>
      <c r="AK24" s="633"/>
      <c r="AL24" s="634">
        <v>76.7</v>
      </c>
      <c r="AM24" s="635"/>
      <c r="AN24" s="635"/>
      <c r="AO24" s="636"/>
      <c r="AP24" s="648" t="s">
        <v>287</v>
      </c>
      <c r="AQ24" s="649"/>
      <c r="AR24" s="649"/>
      <c r="AS24" s="649"/>
      <c r="AT24" s="649"/>
      <c r="AU24" s="649"/>
      <c r="AV24" s="649"/>
      <c r="AW24" s="649"/>
      <c r="AX24" s="649"/>
      <c r="AY24" s="649"/>
      <c r="AZ24" s="649"/>
      <c r="BA24" s="649"/>
      <c r="BB24" s="649"/>
      <c r="BC24" s="649"/>
      <c r="BD24" s="649"/>
      <c r="BE24" s="649"/>
      <c r="BF24" s="650"/>
      <c r="BG24" s="629" t="s">
        <v>125</v>
      </c>
      <c r="BH24" s="630"/>
      <c r="BI24" s="630"/>
      <c r="BJ24" s="630"/>
      <c r="BK24" s="630"/>
      <c r="BL24" s="630"/>
      <c r="BM24" s="630"/>
      <c r="BN24" s="631"/>
      <c r="BO24" s="632" t="s">
        <v>125</v>
      </c>
      <c r="BP24" s="632"/>
      <c r="BQ24" s="632"/>
      <c r="BR24" s="632"/>
      <c r="BS24" s="633" t="s">
        <v>125</v>
      </c>
      <c r="BT24" s="633"/>
      <c r="BU24" s="633"/>
      <c r="BV24" s="633"/>
      <c r="BW24" s="633"/>
      <c r="BX24" s="633"/>
      <c r="BY24" s="633"/>
      <c r="BZ24" s="633"/>
      <c r="CA24" s="633"/>
      <c r="CB24" s="637"/>
      <c r="CD24" s="640" t="s">
        <v>288</v>
      </c>
      <c r="CE24" s="641"/>
      <c r="CF24" s="641"/>
      <c r="CG24" s="641"/>
      <c r="CH24" s="641"/>
      <c r="CI24" s="641"/>
      <c r="CJ24" s="641"/>
      <c r="CK24" s="641"/>
      <c r="CL24" s="641"/>
      <c r="CM24" s="641"/>
      <c r="CN24" s="641"/>
      <c r="CO24" s="641"/>
      <c r="CP24" s="641"/>
      <c r="CQ24" s="642"/>
      <c r="CR24" s="618">
        <v>5157962</v>
      </c>
      <c r="CS24" s="619"/>
      <c r="CT24" s="619"/>
      <c r="CU24" s="619"/>
      <c r="CV24" s="619"/>
      <c r="CW24" s="619"/>
      <c r="CX24" s="619"/>
      <c r="CY24" s="620"/>
      <c r="CZ24" s="623">
        <v>39.799999999999997</v>
      </c>
      <c r="DA24" s="624"/>
      <c r="DB24" s="624"/>
      <c r="DC24" s="643"/>
      <c r="DD24" s="668">
        <v>4372209</v>
      </c>
      <c r="DE24" s="619"/>
      <c r="DF24" s="619"/>
      <c r="DG24" s="619"/>
      <c r="DH24" s="619"/>
      <c r="DI24" s="619"/>
      <c r="DJ24" s="619"/>
      <c r="DK24" s="620"/>
      <c r="DL24" s="668">
        <v>4320494</v>
      </c>
      <c r="DM24" s="619"/>
      <c r="DN24" s="619"/>
      <c r="DO24" s="619"/>
      <c r="DP24" s="619"/>
      <c r="DQ24" s="619"/>
      <c r="DR24" s="619"/>
      <c r="DS24" s="619"/>
      <c r="DT24" s="619"/>
      <c r="DU24" s="619"/>
      <c r="DV24" s="620"/>
      <c r="DW24" s="623">
        <v>53</v>
      </c>
      <c r="DX24" s="624"/>
      <c r="DY24" s="624"/>
      <c r="DZ24" s="624"/>
      <c r="EA24" s="624"/>
      <c r="EB24" s="624"/>
      <c r="EC24" s="625"/>
    </row>
    <row r="25" spans="2:133" ht="11.25" customHeight="1" x14ac:dyDescent="0.15">
      <c r="B25" s="626" t="s">
        <v>289</v>
      </c>
      <c r="C25" s="627"/>
      <c r="D25" s="627"/>
      <c r="E25" s="627"/>
      <c r="F25" s="627"/>
      <c r="G25" s="627"/>
      <c r="H25" s="627"/>
      <c r="I25" s="627"/>
      <c r="J25" s="627"/>
      <c r="K25" s="627"/>
      <c r="L25" s="627"/>
      <c r="M25" s="627"/>
      <c r="N25" s="627"/>
      <c r="O25" s="627"/>
      <c r="P25" s="627"/>
      <c r="Q25" s="628"/>
      <c r="R25" s="629">
        <v>1040625</v>
      </c>
      <c r="S25" s="630"/>
      <c r="T25" s="630"/>
      <c r="U25" s="630"/>
      <c r="V25" s="630"/>
      <c r="W25" s="630"/>
      <c r="X25" s="630"/>
      <c r="Y25" s="631"/>
      <c r="Z25" s="632">
        <v>7.5</v>
      </c>
      <c r="AA25" s="632"/>
      <c r="AB25" s="632"/>
      <c r="AC25" s="632"/>
      <c r="AD25" s="633" t="s">
        <v>125</v>
      </c>
      <c r="AE25" s="633"/>
      <c r="AF25" s="633"/>
      <c r="AG25" s="633"/>
      <c r="AH25" s="633"/>
      <c r="AI25" s="633"/>
      <c r="AJ25" s="633"/>
      <c r="AK25" s="633"/>
      <c r="AL25" s="634" t="s">
        <v>125</v>
      </c>
      <c r="AM25" s="635"/>
      <c r="AN25" s="635"/>
      <c r="AO25" s="636"/>
      <c r="AP25" s="648" t="s">
        <v>290</v>
      </c>
      <c r="AQ25" s="649"/>
      <c r="AR25" s="649"/>
      <c r="AS25" s="649"/>
      <c r="AT25" s="649"/>
      <c r="AU25" s="649"/>
      <c r="AV25" s="649"/>
      <c r="AW25" s="649"/>
      <c r="AX25" s="649"/>
      <c r="AY25" s="649"/>
      <c r="AZ25" s="649"/>
      <c r="BA25" s="649"/>
      <c r="BB25" s="649"/>
      <c r="BC25" s="649"/>
      <c r="BD25" s="649"/>
      <c r="BE25" s="649"/>
      <c r="BF25" s="650"/>
      <c r="BG25" s="629" t="s">
        <v>125</v>
      </c>
      <c r="BH25" s="630"/>
      <c r="BI25" s="630"/>
      <c r="BJ25" s="630"/>
      <c r="BK25" s="630"/>
      <c r="BL25" s="630"/>
      <c r="BM25" s="630"/>
      <c r="BN25" s="631"/>
      <c r="BO25" s="632" t="s">
        <v>125</v>
      </c>
      <c r="BP25" s="632"/>
      <c r="BQ25" s="632"/>
      <c r="BR25" s="632"/>
      <c r="BS25" s="633" t="s">
        <v>125</v>
      </c>
      <c r="BT25" s="633"/>
      <c r="BU25" s="633"/>
      <c r="BV25" s="633"/>
      <c r="BW25" s="633"/>
      <c r="BX25" s="633"/>
      <c r="BY25" s="633"/>
      <c r="BZ25" s="633"/>
      <c r="CA25" s="633"/>
      <c r="CB25" s="637"/>
      <c r="CD25" s="644" t="s">
        <v>291</v>
      </c>
      <c r="CE25" s="645"/>
      <c r="CF25" s="645"/>
      <c r="CG25" s="645"/>
      <c r="CH25" s="645"/>
      <c r="CI25" s="645"/>
      <c r="CJ25" s="645"/>
      <c r="CK25" s="645"/>
      <c r="CL25" s="645"/>
      <c r="CM25" s="645"/>
      <c r="CN25" s="645"/>
      <c r="CO25" s="645"/>
      <c r="CP25" s="645"/>
      <c r="CQ25" s="646"/>
      <c r="CR25" s="629">
        <v>2436800</v>
      </c>
      <c r="CS25" s="669"/>
      <c r="CT25" s="669"/>
      <c r="CU25" s="669"/>
      <c r="CV25" s="669"/>
      <c r="CW25" s="669"/>
      <c r="CX25" s="669"/>
      <c r="CY25" s="670"/>
      <c r="CZ25" s="634">
        <v>18.8</v>
      </c>
      <c r="DA25" s="663"/>
      <c r="DB25" s="663"/>
      <c r="DC25" s="671"/>
      <c r="DD25" s="638">
        <v>2243121</v>
      </c>
      <c r="DE25" s="669"/>
      <c r="DF25" s="669"/>
      <c r="DG25" s="669"/>
      <c r="DH25" s="669"/>
      <c r="DI25" s="669"/>
      <c r="DJ25" s="669"/>
      <c r="DK25" s="670"/>
      <c r="DL25" s="638">
        <v>2202779</v>
      </c>
      <c r="DM25" s="669"/>
      <c r="DN25" s="669"/>
      <c r="DO25" s="669"/>
      <c r="DP25" s="669"/>
      <c r="DQ25" s="669"/>
      <c r="DR25" s="669"/>
      <c r="DS25" s="669"/>
      <c r="DT25" s="669"/>
      <c r="DU25" s="669"/>
      <c r="DV25" s="670"/>
      <c r="DW25" s="634">
        <v>27</v>
      </c>
      <c r="DX25" s="663"/>
      <c r="DY25" s="663"/>
      <c r="DZ25" s="663"/>
      <c r="EA25" s="663"/>
      <c r="EB25" s="663"/>
      <c r="EC25" s="664"/>
    </row>
    <row r="26" spans="2:133" ht="11.25" customHeight="1" x14ac:dyDescent="0.15">
      <c r="B26" s="626" t="s">
        <v>292</v>
      </c>
      <c r="C26" s="627"/>
      <c r="D26" s="627"/>
      <c r="E26" s="627"/>
      <c r="F26" s="627"/>
      <c r="G26" s="627"/>
      <c r="H26" s="627"/>
      <c r="I26" s="627"/>
      <c r="J26" s="627"/>
      <c r="K26" s="627"/>
      <c r="L26" s="627"/>
      <c r="M26" s="627"/>
      <c r="N26" s="627"/>
      <c r="O26" s="627"/>
      <c r="P26" s="627"/>
      <c r="Q26" s="628"/>
      <c r="R26" s="629">
        <v>15</v>
      </c>
      <c r="S26" s="630"/>
      <c r="T26" s="630"/>
      <c r="U26" s="630"/>
      <c r="V26" s="630"/>
      <c r="W26" s="630"/>
      <c r="X26" s="630"/>
      <c r="Y26" s="631"/>
      <c r="Z26" s="632">
        <v>0</v>
      </c>
      <c r="AA26" s="632"/>
      <c r="AB26" s="632"/>
      <c r="AC26" s="632"/>
      <c r="AD26" s="633" t="s">
        <v>125</v>
      </c>
      <c r="AE26" s="633"/>
      <c r="AF26" s="633"/>
      <c r="AG26" s="633"/>
      <c r="AH26" s="633"/>
      <c r="AI26" s="633"/>
      <c r="AJ26" s="633"/>
      <c r="AK26" s="633"/>
      <c r="AL26" s="634" t="s">
        <v>125</v>
      </c>
      <c r="AM26" s="635"/>
      <c r="AN26" s="635"/>
      <c r="AO26" s="636"/>
      <c r="AP26" s="648" t="s">
        <v>293</v>
      </c>
      <c r="AQ26" s="672"/>
      <c r="AR26" s="672"/>
      <c r="AS26" s="672"/>
      <c r="AT26" s="672"/>
      <c r="AU26" s="672"/>
      <c r="AV26" s="672"/>
      <c r="AW26" s="672"/>
      <c r="AX26" s="672"/>
      <c r="AY26" s="672"/>
      <c r="AZ26" s="672"/>
      <c r="BA26" s="672"/>
      <c r="BB26" s="672"/>
      <c r="BC26" s="672"/>
      <c r="BD26" s="672"/>
      <c r="BE26" s="672"/>
      <c r="BF26" s="650"/>
      <c r="BG26" s="629" t="s">
        <v>125</v>
      </c>
      <c r="BH26" s="630"/>
      <c r="BI26" s="630"/>
      <c r="BJ26" s="630"/>
      <c r="BK26" s="630"/>
      <c r="BL26" s="630"/>
      <c r="BM26" s="630"/>
      <c r="BN26" s="631"/>
      <c r="BO26" s="632" t="s">
        <v>125</v>
      </c>
      <c r="BP26" s="632"/>
      <c r="BQ26" s="632"/>
      <c r="BR26" s="632"/>
      <c r="BS26" s="633" t="s">
        <v>125</v>
      </c>
      <c r="BT26" s="633"/>
      <c r="BU26" s="633"/>
      <c r="BV26" s="633"/>
      <c r="BW26" s="633"/>
      <c r="BX26" s="633"/>
      <c r="BY26" s="633"/>
      <c r="BZ26" s="633"/>
      <c r="CA26" s="633"/>
      <c r="CB26" s="637"/>
      <c r="CD26" s="644" t="s">
        <v>294</v>
      </c>
      <c r="CE26" s="645"/>
      <c r="CF26" s="645"/>
      <c r="CG26" s="645"/>
      <c r="CH26" s="645"/>
      <c r="CI26" s="645"/>
      <c r="CJ26" s="645"/>
      <c r="CK26" s="645"/>
      <c r="CL26" s="645"/>
      <c r="CM26" s="645"/>
      <c r="CN26" s="645"/>
      <c r="CO26" s="645"/>
      <c r="CP26" s="645"/>
      <c r="CQ26" s="646"/>
      <c r="CR26" s="629">
        <v>1549250</v>
      </c>
      <c r="CS26" s="630"/>
      <c r="CT26" s="630"/>
      <c r="CU26" s="630"/>
      <c r="CV26" s="630"/>
      <c r="CW26" s="630"/>
      <c r="CX26" s="630"/>
      <c r="CY26" s="631"/>
      <c r="CZ26" s="634">
        <v>11.9</v>
      </c>
      <c r="DA26" s="663"/>
      <c r="DB26" s="663"/>
      <c r="DC26" s="671"/>
      <c r="DD26" s="638">
        <v>1401628</v>
      </c>
      <c r="DE26" s="630"/>
      <c r="DF26" s="630"/>
      <c r="DG26" s="630"/>
      <c r="DH26" s="630"/>
      <c r="DI26" s="630"/>
      <c r="DJ26" s="630"/>
      <c r="DK26" s="631"/>
      <c r="DL26" s="638" t="s">
        <v>125</v>
      </c>
      <c r="DM26" s="630"/>
      <c r="DN26" s="630"/>
      <c r="DO26" s="630"/>
      <c r="DP26" s="630"/>
      <c r="DQ26" s="630"/>
      <c r="DR26" s="630"/>
      <c r="DS26" s="630"/>
      <c r="DT26" s="630"/>
      <c r="DU26" s="630"/>
      <c r="DV26" s="631"/>
      <c r="DW26" s="634" t="s">
        <v>125</v>
      </c>
      <c r="DX26" s="663"/>
      <c r="DY26" s="663"/>
      <c r="DZ26" s="663"/>
      <c r="EA26" s="663"/>
      <c r="EB26" s="663"/>
      <c r="EC26" s="664"/>
    </row>
    <row r="27" spans="2:133" ht="11.25" customHeight="1" x14ac:dyDescent="0.15">
      <c r="B27" s="626" t="s">
        <v>295</v>
      </c>
      <c r="C27" s="627"/>
      <c r="D27" s="627"/>
      <c r="E27" s="627"/>
      <c r="F27" s="627"/>
      <c r="G27" s="627"/>
      <c r="H27" s="627"/>
      <c r="I27" s="627"/>
      <c r="J27" s="627"/>
      <c r="K27" s="627"/>
      <c r="L27" s="627"/>
      <c r="M27" s="627"/>
      <c r="N27" s="627"/>
      <c r="O27" s="627"/>
      <c r="P27" s="627"/>
      <c r="Q27" s="628"/>
      <c r="R27" s="629">
        <v>8928143</v>
      </c>
      <c r="S27" s="630"/>
      <c r="T27" s="630"/>
      <c r="U27" s="630"/>
      <c r="V27" s="630"/>
      <c r="W27" s="630"/>
      <c r="X27" s="630"/>
      <c r="Y27" s="631"/>
      <c r="Z27" s="632">
        <v>64.3</v>
      </c>
      <c r="AA27" s="632"/>
      <c r="AB27" s="632"/>
      <c r="AC27" s="632"/>
      <c r="AD27" s="633">
        <v>7887503</v>
      </c>
      <c r="AE27" s="633"/>
      <c r="AF27" s="633"/>
      <c r="AG27" s="633"/>
      <c r="AH27" s="633"/>
      <c r="AI27" s="633"/>
      <c r="AJ27" s="633"/>
      <c r="AK27" s="633"/>
      <c r="AL27" s="634">
        <v>100</v>
      </c>
      <c r="AM27" s="635"/>
      <c r="AN27" s="635"/>
      <c r="AO27" s="636"/>
      <c r="AP27" s="626" t="s">
        <v>296</v>
      </c>
      <c r="AQ27" s="627"/>
      <c r="AR27" s="627"/>
      <c r="AS27" s="627"/>
      <c r="AT27" s="627"/>
      <c r="AU27" s="627"/>
      <c r="AV27" s="627"/>
      <c r="AW27" s="627"/>
      <c r="AX27" s="627"/>
      <c r="AY27" s="627"/>
      <c r="AZ27" s="627"/>
      <c r="BA27" s="627"/>
      <c r="BB27" s="627"/>
      <c r="BC27" s="627"/>
      <c r="BD27" s="627"/>
      <c r="BE27" s="627"/>
      <c r="BF27" s="628"/>
      <c r="BG27" s="629">
        <v>1388041</v>
      </c>
      <c r="BH27" s="630"/>
      <c r="BI27" s="630"/>
      <c r="BJ27" s="630"/>
      <c r="BK27" s="630"/>
      <c r="BL27" s="630"/>
      <c r="BM27" s="630"/>
      <c r="BN27" s="631"/>
      <c r="BO27" s="632">
        <v>100</v>
      </c>
      <c r="BP27" s="632"/>
      <c r="BQ27" s="632"/>
      <c r="BR27" s="632"/>
      <c r="BS27" s="633" t="s">
        <v>125</v>
      </c>
      <c r="BT27" s="633"/>
      <c r="BU27" s="633"/>
      <c r="BV27" s="633"/>
      <c r="BW27" s="633"/>
      <c r="BX27" s="633"/>
      <c r="BY27" s="633"/>
      <c r="BZ27" s="633"/>
      <c r="CA27" s="633"/>
      <c r="CB27" s="637"/>
      <c r="CD27" s="644" t="s">
        <v>297</v>
      </c>
      <c r="CE27" s="645"/>
      <c r="CF27" s="645"/>
      <c r="CG27" s="645"/>
      <c r="CH27" s="645"/>
      <c r="CI27" s="645"/>
      <c r="CJ27" s="645"/>
      <c r="CK27" s="645"/>
      <c r="CL27" s="645"/>
      <c r="CM27" s="645"/>
      <c r="CN27" s="645"/>
      <c r="CO27" s="645"/>
      <c r="CP27" s="645"/>
      <c r="CQ27" s="646"/>
      <c r="CR27" s="629">
        <v>824362</v>
      </c>
      <c r="CS27" s="669"/>
      <c r="CT27" s="669"/>
      <c r="CU27" s="669"/>
      <c r="CV27" s="669"/>
      <c r="CW27" s="669"/>
      <c r="CX27" s="669"/>
      <c r="CY27" s="670"/>
      <c r="CZ27" s="634">
        <v>6.4</v>
      </c>
      <c r="DA27" s="663"/>
      <c r="DB27" s="663"/>
      <c r="DC27" s="671"/>
      <c r="DD27" s="638">
        <v>281983</v>
      </c>
      <c r="DE27" s="669"/>
      <c r="DF27" s="669"/>
      <c r="DG27" s="669"/>
      <c r="DH27" s="669"/>
      <c r="DI27" s="669"/>
      <c r="DJ27" s="669"/>
      <c r="DK27" s="670"/>
      <c r="DL27" s="638">
        <v>270610</v>
      </c>
      <c r="DM27" s="669"/>
      <c r="DN27" s="669"/>
      <c r="DO27" s="669"/>
      <c r="DP27" s="669"/>
      <c r="DQ27" s="669"/>
      <c r="DR27" s="669"/>
      <c r="DS27" s="669"/>
      <c r="DT27" s="669"/>
      <c r="DU27" s="669"/>
      <c r="DV27" s="670"/>
      <c r="DW27" s="634">
        <v>3.3</v>
      </c>
      <c r="DX27" s="663"/>
      <c r="DY27" s="663"/>
      <c r="DZ27" s="663"/>
      <c r="EA27" s="663"/>
      <c r="EB27" s="663"/>
      <c r="EC27" s="664"/>
    </row>
    <row r="28" spans="2:133" ht="11.25" customHeight="1" x14ac:dyDescent="0.15">
      <c r="B28" s="626" t="s">
        <v>298</v>
      </c>
      <c r="C28" s="627"/>
      <c r="D28" s="627"/>
      <c r="E28" s="627"/>
      <c r="F28" s="627"/>
      <c r="G28" s="627"/>
      <c r="H28" s="627"/>
      <c r="I28" s="627"/>
      <c r="J28" s="627"/>
      <c r="K28" s="627"/>
      <c r="L28" s="627"/>
      <c r="M28" s="627"/>
      <c r="N28" s="627"/>
      <c r="O28" s="627"/>
      <c r="P28" s="627"/>
      <c r="Q28" s="628"/>
      <c r="R28" s="629">
        <v>1426</v>
      </c>
      <c r="S28" s="630"/>
      <c r="T28" s="630"/>
      <c r="U28" s="630"/>
      <c r="V28" s="630"/>
      <c r="W28" s="630"/>
      <c r="X28" s="630"/>
      <c r="Y28" s="631"/>
      <c r="Z28" s="632">
        <v>0</v>
      </c>
      <c r="AA28" s="632"/>
      <c r="AB28" s="632"/>
      <c r="AC28" s="632"/>
      <c r="AD28" s="633">
        <v>1426</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299</v>
      </c>
      <c r="CE28" s="645"/>
      <c r="CF28" s="645"/>
      <c r="CG28" s="645"/>
      <c r="CH28" s="645"/>
      <c r="CI28" s="645"/>
      <c r="CJ28" s="645"/>
      <c r="CK28" s="645"/>
      <c r="CL28" s="645"/>
      <c r="CM28" s="645"/>
      <c r="CN28" s="645"/>
      <c r="CO28" s="645"/>
      <c r="CP28" s="645"/>
      <c r="CQ28" s="646"/>
      <c r="CR28" s="629">
        <v>1896800</v>
      </c>
      <c r="CS28" s="630"/>
      <c r="CT28" s="630"/>
      <c r="CU28" s="630"/>
      <c r="CV28" s="630"/>
      <c r="CW28" s="630"/>
      <c r="CX28" s="630"/>
      <c r="CY28" s="631"/>
      <c r="CZ28" s="634">
        <v>14.6</v>
      </c>
      <c r="DA28" s="663"/>
      <c r="DB28" s="663"/>
      <c r="DC28" s="671"/>
      <c r="DD28" s="638">
        <v>1847105</v>
      </c>
      <c r="DE28" s="630"/>
      <c r="DF28" s="630"/>
      <c r="DG28" s="630"/>
      <c r="DH28" s="630"/>
      <c r="DI28" s="630"/>
      <c r="DJ28" s="630"/>
      <c r="DK28" s="631"/>
      <c r="DL28" s="638">
        <v>1847105</v>
      </c>
      <c r="DM28" s="630"/>
      <c r="DN28" s="630"/>
      <c r="DO28" s="630"/>
      <c r="DP28" s="630"/>
      <c r="DQ28" s="630"/>
      <c r="DR28" s="630"/>
      <c r="DS28" s="630"/>
      <c r="DT28" s="630"/>
      <c r="DU28" s="630"/>
      <c r="DV28" s="631"/>
      <c r="DW28" s="634">
        <v>22.7</v>
      </c>
      <c r="DX28" s="663"/>
      <c r="DY28" s="663"/>
      <c r="DZ28" s="663"/>
      <c r="EA28" s="663"/>
      <c r="EB28" s="663"/>
      <c r="EC28" s="664"/>
    </row>
    <row r="29" spans="2:133" ht="11.25" customHeight="1" x14ac:dyDescent="0.15">
      <c r="B29" s="626" t="s">
        <v>300</v>
      </c>
      <c r="C29" s="627"/>
      <c r="D29" s="627"/>
      <c r="E29" s="627"/>
      <c r="F29" s="627"/>
      <c r="G29" s="627"/>
      <c r="H29" s="627"/>
      <c r="I29" s="627"/>
      <c r="J29" s="627"/>
      <c r="K29" s="627"/>
      <c r="L29" s="627"/>
      <c r="M29" s="627"/>
      <c r="N29" s="627"/>
      <c r="O29" s="627"/>
      <c r="P29" s="627"/>
      <c r="Q29" s="628"/>
      <c r="R29" s="629">
        <v>104618</v>
      </c>
      <c r="S29" s="630"/>
      <c r="T29" s="630"/>
      <c r="U29" s="630"/>
      <c r="V29" s="630"/>
      <c r="W29" s="630"/>
      <c r="X29" s="630"/>
      <c r="Y29" s="631"/>
      <c r="Z29" s="632">
        <v>0.8</v>
      </c>
      <c r="AA29" s="632"/>
      <c r="AB29" s="632"/>
      <c r="AC29" s="632"/>
      <c r="AD29" s="633" t="s">
        <v>125</v>
      </c>
      <c r="AE29" s="633"/>
      <c r="AF29" s="633"/>
      <c r="AG29" s="633"/>
      <c r="AH29" s="633"/>
      <c r="AI29" s="633"/>
      <c r="AJ29" s="633"/>
      <c r="AK29" s="633"/>
      <c r="AL29" s="634" t="s">
        <v>125</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301</v>
      </c>
      <c r="CE29" s="679"/>
      <c r="CF29" s="644" t="s">
        <v>69</v>
      </c>
      <c r="CG29" s="645"/>
      <c r="CH29" s="645"/>
      <c r="CI29" s="645"/>
      <c r="CJ29" s="645"/>
      <c r="CK29" s="645"/>
      <c r="CL29" s="645"/>
      <c r="CM29" s="645"/>
      <c r="CN29" s="645"/>
      <c r="CO29" s="645"/>
      <c r="CP29" s="645"/>
      <c r="CQ29" s="646"/>
      <c r="CR29" s="629">
        <v>1896288</v>
      </c>
      <c r="CS29" s="669"/>
      <c r="CT29" s="669"/>
      <c r="CU29" s="669"/>
      <c r="CV29" s="669"/>
      <c r="CW29" s="669"/>
      <c r="CX29" s="669"/>
      <c r="CY29" s="670"/>
      <c r="CZ29" s="634">
        <v>14.6</v>
      </c>
      <c r="DA29" s="663"/>
      <c r="DB29" s="663"/>
      <c r="DC29" s="671"/>
      <c r="DD29" s="638">
        <v>1846593</v>
      </c>
      <c r="DE29" s="669"/>
      <c r="DF29" s="669"/>
      <c r="DG29" s="669"/>
      <c r="DH29" s="669"/>
      <c r="DI29" s="669"/>
      <c r="DJ29" s="669"/>
      <c r="DK29" s="670"/>
      <c r="DL29" s="638">
        <v>1846593</v>
      </c>
      <c r="DM29" s="669"/>
      <c r="DN29" s="669"/>
      <c r="DO29" s="669"/>
      <c r="DP29" s="669"/>
      <c r="DQ29" s="669"/>
      <c r="DR29" s="669"/>
      <c r="DS29" s="669"/>
      <c r="DT29" s="669"/>
      <c r="DU29" s="669"/>
      <c r="DV29" s="670"/>
      <c r="DW29" s="634">
        <v>22.7</v>
      </c>
      <c r="DX29" s="663"/>
      <c r="DY29" s="663"/>
      <c r="DZ29" s="663"/>
      <c r="EA29" s="663"/>
      <c r="EB29" s="663"/>
      <c r="EC29" s="664"/>
    </row>
    <row r="30" spans="2:133" ht="11.25" customHeight="1" x14ac:dyDescent="0.15">
      <c r="B30" s="626" t="s">
        <v>302</v>
      </c>
      <c r="C30" s="627"/>
      <c r="D30" s="627"/>
      <c r="E30" s="627"/>
      <c r="F30" s="627"/>
      <c r="G30" s="627"/>
      <c r="H30" s="627"/>
      <c r="I30" s="627"/>
      <c r="J30" s="627"/>
      <c r="K30" s="627"/>
      <c r="L30" s="627"/>
      <c r="M30" s="627"/>
      <c r="N30" s="627"/>
      <c r="O30" s="627"/>
      <c r="P30" s="627"/>
      <c r="Q30" s="628"/>
      <c r="R30" s="629">
        <v>157558</v>
      </c>
      <c r="S30" s="630"/>
      <c r="T30" s="630"/>
      <c r="U30" s="630"/>
      <c r="V30" s="630"/>
      <c r="W30" s="630"/>
      <c r="X30" s="630"/>
      <c r="Y30" s="631"/>
      <c r="Z30" s="632">
        <v>1.1000000000000001</v>
      </c>
      <c r="AA30" s="632"/>
      <c r="AB30" s="632"/>
      <c r="AC30" s="632"/>
      <c r="AD30" s="633" t="s">
        <v>125</v>
      </c>
      <c r="AE30" s="633"/>
      <c r="AF30" s="633"/>
      <c r="AG30" s="633"/>
      <c r="AH30" s="633"/>
      <c r="AI30" s="633"/>
      <c r="AJ30" s="633"/>
      <c r="AK30" s="633"/>
      <c r="AL30" s="634" t="s">
        <v>125</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303</v>
      </c>
      <c r="BH30" s="676"/>
      <c r="BI30" s="676"/>
      <c r="BJ30" s="676"/>
      <c r="BK30" s="676"/>
      <c r="BL30" s="676"/>
      <c r="BM30" s="676"/>
      <c r="BN30" s="676"/>
      <c r="BO30" s="676"/>
      <c r="BP30" s="676"/>
      <c r="BQ30" s="677"/>
      <c r="BR30" s="608" t="s">
        <v>304</v>
      </c>
      <c r="BS30" s="676"/>
      <c r="BT30" s="676"/>
      <c r="BU30" s="676"/>
      <c r="BV30" s="676"/>
      <c r="BW30" s="676"/>
      <c r="BX30" s="676"/>
      <c r="BY30" s="676"/>
      <c r="BZ30" s="676"/>
      <c r="CA30" s="676"/>
      <c r="CB30" s="677"/>
      <c r="CD30" s="680"/>
      <c r="CE30" s="681"/>
      <c r="CF30" s="644" t="s">
        <v>305</v>
      </c>
      <c r="CG30" s="645"/>
      <c r="CH30" s="645"/>
      <c r="CI30" s="645"/>
      <c r="CJ30" s="645"/>
      <c r="CK30" s="645"/>
      <c r="CL30" s="645"/>
      <c r="CM30" s="645"/>
      <c r="CN30" s="645"/>
      <c r="CO30" s="645"/>
      <c r="CP30" s="645"/>
      <c r="CQ30" s="646"/>
      <c r="CR30" s="629">
        <v>1852880</v>
      </c>
      <c r="CS30" s="630"/>
      <c r="CT30" s="630"/>
      <c r="CU30" s="630"/>
      <c r="CV30" s="630"/>
      <c r="CW30" s="630"/>
      <c r="CX30" s="630"/>
      <c r="CY30" s="631"/>
      <c r="CZ30" s="634">
        <v>14.3</v>
      </c>
      <c r="DA30" s="663"/>
      <c r="DB30" s="663"/>
      <c r="DC30" s="671"/>
      <c r="DD30" s="638">
        <v>1803185</v>
      </c>
      <c r="DE30" s="630"/>
      <c r="DF30" s="630"/>
      <c r="DG30" s="630"/>
      <c r="DH30" s="630"/>
      <c r="DI30" s="630"/>
      <c r="DJ30" s="630"/>
      <c r="DK30" s="631"/>
      <c r="DL30" s="638">
        <v>1803185</v>
      </c>
      <c r="DM30" s="630"/>
      <c r="DN30" s="630"/>
      <c r="DO30" s="630"/>
      <c r="DP30" s="630"/>
      <c r="DQ30" s="630"/>
      <c r="DR30" s="630"/>
      <c r="DS30" s="630"/>
      <c r="DT30" s="630"/>
      <c r="DU30" s="630"/>
      <c r="DV30" s="631"/>
      <c r="DW30" s="634">
        <v>22.1</v>
      </c>
      <c r="DX30" s="663"/>
      <c r="DY30" s="663"/>
      <c r="DZ30" s="663"/>
      <c r="EA30" s="663"/>
      <c r="EB30" s="663"/>
      <c r="EC30" s="664"/>
    </row>
    <row r="31" spans="2:133" ht="11.25" customHeight="1" x14ac:dyDescent="0.15">
      <c r="B31" s="626" t="s">
        <v>306</v>
      </c>
      <c r="C31" s="627"/>
      <c r="D31" s="627"/>
      <c r="E31" s="627"/>
      <c r="F31" s="627"/>
      <c r="G31" s="627"/>
      <c r="H31" s="627"/>
      <c r="I31" s="627"/>
      <c r="J31" s="627"/>
      <c r="K31" s="627"/>
      <c r="L31" s="627"/>
      <c r="M31" s="627"/>
      <c r="N31" s="627"/>
      <c r="O31" s="627"/>
      <c r="P31" s="627"/>
      <c r="Q31" s="628"/>
      <c r="R31" s="629">
        <v>20865</v>
      </c>
      <c r="S31" s="630"/>
      <c r="T31" s="630"/>
      <c r="U31" s="630"/>
      <c r="V31" s="630"/>
      <c r="W31" s="630"/>
      <c r="X31" s="630"/>
      <c r="Y31" s="631"/>
      <c r="Z31" s="632">
        <v>0.2</v>
      </c>
      <c r="AA31" s="632"/>
      <c r="AB31" s="632"/>
      <c r="AC31" s="632"/>
      <c r="AD31" s="633" t="s">
        <v>125</v>
      </c>
      <c r="AE31" s="633"/>
      <c r="AF31" s="633"/>
      <c r="AG31" s="633"/>
      <c r="AH31" s="633"/>
      <c r="AI31" s="633"/>
      <c r="AJ31" s="633"/>
      <c r="AK31" s="633"/>
      <c r="AL31" s="634" t="s">
        <v>125</v>
      </c>
      <c r="AM31" s="635"/>
      <c r="AN31" s="635"/>
      <c r="AO31" s="636"/>
      <c r="AP31" s="689" t="s">
        <v>307</v>
      </c>
      <c r="AQ31" s="690"/>
      <c r="AR31" s="690"/>
      <c r="AS31" s="690"/>
      <c r="AT31" s="695" t="s">
        <v>308</v>
      </c>
      <c r="AU31" s="366"/>
      <c r="AV31" s="366"/>
      <c r="AW31" s="366"/>
      <c r="AX31" s="615" t="s">
        <v>185</v>
      </c>
      <c r="AY31" s="616"/>
      <c r="AZ31" s="616"/>
      <c r="BA31" s="616"/>
      <c r="BB31" s="616"/>
      <c r="BC31" s="616"/>
      <c r="BD31" s="616"/>
      <c r="BE31" s="616"/>
      <c r="BF31" s="617"/>
      <c r="BG31" s="688">
        <v>99.3</v>
      </c>
      <c r="BH31" s="684"/>
      <c r="BI31" s="684"/>
      <c r="BJ31" s="684"/>
      <c r="BK31" s="684"/>
      <c r="BL31" s="684"/>
      <c r="BM31" s="624">
        <v>93.5</v>
      </c>
      <c r="BN31" s="684"/>
      <c r="BO31" s="684"/>
      <c r="BP31" s="684"/>
      <c r="BQ31" s="685"/>
      <c r="BR31" s="688">
        <v>99.3</v>
      </c>
      <c r="BS31" s="684"/>
      <c r="BT31" s="684"/>
      <c r="BU31" s="684"/>
      <c r="BV31" s="684"/>
      <c r="BW31" s="684"/>
      <c r="BX31" s="624">
        <v>93.9</v>
      </c>
      <c r="BY31" s="684"/>
      <c r="BZ31" s="684"/>
      <c r="CA31" s="684"/>
      <c r="CB31" s="685"/>
      <c r="CD31" s="680"/>
      <c r="CE31" s="681"/>
      <c r="CF31" s="644" t="s">
        <v>309</v>
      </c>
      <c r="CG31" s="645"/>
      <c r="CH31" s="645"/>
      <c r="CI31" s="645"/>
      <c r="CJ31" s="645"/>
      <c r="CK31" s="645"/>
      <c r="CL31" s="645"/>
      <c r="CM31" s="645"/>
      <c r="CN31" s="645"/>
      <c r="CO31" s="645"/>
      <c r="CP31" s="645"/>
      <c r="CQ31" s="646"/>
      <c r="CR31" s="629">
        <v>43408</v>
      </c>
      <c r="CS31" s="669"/>
      <c r="CT31" s="669"/>
      <c r="CU31" s="669"/>
      <c r="CV31" s="669"/>
      <c r="CW31" s="669"/>
      <c r="CX31" s="669"/>
      <c r="CY31" s="670"/>
      <c r="CZ31" s="634">
        <v>0.3</v>
      </c>
      <c r="DA31" s="663"/>
      <c r="DB31" s="663"/>
      <c r="DC31" s="671"/>
      <c r="DD31" s="638">
        <v>43408</v>
      </c>
      <c r="DE31" s="669"/>
      <c r="DF31" s="669"/>
      <c r="DG31" s="669"/>
      <c r="DH31" s="669"/>
      <c r="DI31" s="669"/>
      <c r="DJ31" s="669"/>
      <c r="DK31" s="670"/>
      <c r="DL31" s="638">
        <v>43408</v>
      </c>
      <c r="DM31" s="669"/>
      <c r="DN31" s="669"/>
      <c r="DO31" s="669"/>
      <c r="DP31" s="669"/>
      <c r="DQ31" s="669"/>
      <c r="DR31" s="669"/>
      <c r="DS31" s="669"/>
      <c r="DT31" s="669"/>
      <c r="DU31" s="669"/>
      <c r="DV31" s="670"/>
      <c r="DW31" s="634">
        <v>0.5</v>
      </c>
      <c r="DX31" s="663"/>
      <c r="DY31" s="663"/>
      <c r="DZ31" s="663"/>
      <c r="EA31" s="663"/>
      <c r="EB31" s="663"/>
      <c r="EC31" s="664"/>
    </row>
    <row r="32" spans="2:133" ht="11.25" customHeight="1" x14ac:dyDescent="0.15">
      <c r="B32" s="626" t="s">
        <v>310</v>
      </c>
      <c r="C32" s="627"/>
      <c r="D32" s="627"/>
      <c r="E32" s="627"/>
      <c r="F32" s="627"/>
      <c r="G32" s="627"/>
      <c r="H32" s="627"/>
      <c r="I32" s="627"/>
      <c r="J32" s="627"/>
      <c r="K32" s="627"/>
      <c r="L32" s="627"/>
      <c r="M32" s="627"/>
      <c r="N32" s="627"/>
      <c r="O32" s="627"/>
      <c r="P32" s="627"/>
      <c r="Q32" s="628"/>
      <c r="R32" s="629">
        <v>1311794</v>
      </c>
      <c r="S32" s="630"/>
      <c r="T32" s="630"/>
      <c r="U32" s="630"/>
      <c r="V32" s="630"/>
      <c r="W32" s="630"/>
      <c r="X32" s="630"/>
      <c r="Y32" s="631"/>
      <c r="Z32" s="632">
        <v>9.4</v>
      </c>
      <c r="AA32" s="632"/>
      <c r="AB32" s="632"/>
      <c r="AC32" s="632"/>
      <c r="AD32" s="633" t="s">
        <v>125</v>
      </c>
      <c r="AE32" s="633"/>
      <c r="AF32" s="633"/>
      <c r="AG32" s="633"/>
      <c r="AH32" s="633"/>
      <c r="AI32" s="633"/>
      <c r="AJ32" s="633"/>
      <c r="AK32" s="633"/>
      <c r="AL32" s="634" t="s">
        <v>125</v>
      </c>
      <c r="AM32" s="635"/>
      <c r="AN32" s="635"/>
      <c r="AO32" s="636"/>
      <c r="AP32" s="691"/>
      <c r="AQ32" s="692"/>
      <c r="AR32" s="692"/>
      <c r="AS32" s="692"/>
      <c r="AT32" s="696"/>
      <c r="AU32" s="362" t="s">
        <v>311</v>
      </c>
      <c r="AV32" s="362"/>
      <c r="AW32" s="362"/>
      <c r="AX32" s="626" t="s">
        <v>312</v>
      </c>
      <c r="AY32" s="627"/>
      <c r="AZ32" s="627"/>
      <c r="BA32" s="627"/>
      <c r="BB32" s="627"/>
      <c r="BC32" s="627"/>
      <c r="BD32" s="627"/>
      <c r="BE32" s="627"/>
      <c r="BF32" s="628"/>
      <c r="BG32" s="698">
        <v>99.8</v>
      </c>
      <c r="BH32" s="669"/>
      <c r="BI32" s="669"/>
      <c r="BJ32" s="669"/>
      <c r="BK32" s="669"/>
      <c r="BL32" s="669"/>
      <c r="BM32" s="635">
        <v>99.5</v>
      </c>
      <c r="BN32" s="686"/>
      <c r="BO32" s="686"/>
      <c r="BP32" s="686"/>
      <c r="BQ32" s="687"/>
      <c r="BR32" s="698">
        <v>99.6</v>
      </c>
      <c r="BS32" s="669"/>
      <c r="BT32" s="669"/>
      <c r="BU32" s="669"/>
      <c r="BV32" s="669"/>
      <c r="BW32" s="669"/>
      <c r="BX32" s="635">
        <v>99.4</v>
      </c>
      <c r="BY32" s="686"/>
      <c r="BZ32" s="686"/>
      <c r="CA32" s="686"/>
      <c r="CB32" s="687"/>
      <c r="CD32" s="682"/>
      <c r="CE32" s="683"/>
      <c r="CF32" s="644" t="s">
        <v>313</v>
      </c>
      <c r="CG32" s="645"/>
      <c r="CH32" s="645"/>
      <c r="CI32" s="645"/>
      <c r="CJ32" s="645"/>
      <c r="CK32" s="645"/>
      <c r="CL32" s="645"/>
      <c r="CM32" s="645"/>
      <c r="CN32" s="645"/>
      <c r="CO32" s="645"/>
      <c r="CP32" s="645"/>
      <c r="CQ32" s="646"/>
      <c r="CR32" s="629">
        <v>512</v>
      </c>
      <c r="CS32" s="630"/>
      <c r="CT32" s="630"/>
      <c r="CU32" s="630"/>
      <c r="CV32" s="630"/>
      <c r="CW32" s="630"/>
      <c r="CX32" s="630"/>
      <c r="CY32" s="631"/>
      <c r="CZ32" s="634">
        <v>0</v>
      </c>
      <c r="DA32" s="663"/>
      <c r="DB32" s="663"/>
      <c r="DC32" s="671"/>
      <c r="DD32" s="638">
        <v>512</v>
      </c>
      <c r="DE32" s="630"/>
      <c r="DF32" s="630"/>
      <c r="DG32" s="630"/>
      <c r="DH32" s="630"/>
      <c r="DI32" s="630"/>
      <c r="DJ32" s="630"/>
      <c r="DK32" s="631"/>
      <c r="DL32" s="638">
        <v>512</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15">
      <c r="B33" s="665" t="s">
        <v>314</v>
      </c>
      <c r="C33" s="666"/>
      <c r="D33" s="666"/>
      <c r="E33" s="666"/>
      <c r="F33" s="666"/>
      <c r="G33" s="666"/>
      <c r="H33" s="666"/>
      <c r="I33" s="666"/>
      <c r="J33" s="666"/>
      <c r="K33" s="666"/>
      <c r="L33" s="666"/>
      <c r="M33" s="666"/>
      <c r="N33" s="666"/>
      <c r="O33" s="666"/>
      <c r="P33" s="666"/>
      <c r="Q33" s="667"/>
      <c r="R33" s="629" t="s">
        <v>125</v>
      </c>
      <c r="S33" s="630"/>
      <c r="T33" s="630"/>
      <c r="U33" s="630"/>
      <c r="V33" s="630"/>
      <c r="W33" s="630"/>
      <c r="X33" s="630"/>
      <c r="Y33" s="631"/>
      <c r="Z33" s="632" t="s">
        <v>125</v>
      </c>
      <c r="AA33" s="632"/>
      <c r="AB33" s="632"/>
      <c r="AC33" s="632"/>
      <c r="AD33" s="633" t="s">
        <v>125</v>
      </c>
      <c r="AE33" s="633"/>
      <c r="AF33" s="633"/>
      <c r="AG33" s="633"/>
      <c r="AH33" s="633"/>
      <c r="AI33" s="633"/>
      <c r="AJ33" s="633"/>
      <c r="AK33" s="633"/>
      <c r="AL33" s="634" t="s">
        <v>125</v>
      </c>
      <c r="AM33" s="635"/>
      <c r="AN33" s="635"/>
      <c r="AO33" s="636"/>
      <c r="AP33" s="693"/>
      <c r="AQ33" s="694"/>
      <c r="AR33" s="694"/>
      <c r="AS33" s="694"/>
      <c r="AT33" s="697"/>
      <c r="AU33" s="360"/>
      <c r="AV33" s="360"/>
      <c r="AW33" s="360"/>
      <c r="AX33" s="673" t="s">
        <v>315</v>
      </c>
      <c r="AY33" s="674"/>
      <c r="AZ33" s="674"/>
      <c r="BA33" s="674"/>
      <c r="BB33" s="674"/>
      <c r="BC33" s="674"/>
      <c r="BD33" s="674"/>
      <c r="BE33" s="674"/>
      <c r="BF33" s="675"/>
      <c r="BG33" s="699">
        <v>99.1</v>
      </c>
      <c r="BH33" s="700"/>
      <c r="BI33" s="700"/>
      <c r="BJ33" s="700"/>
      <c r="BK33" s="700"/>
      <c r="BL33" s="700"/>
      <c r="BM33" s="701">
        <v>90.7</v>
      </c>
      <c r="BN33" s="700"/>
      <c r="BO33" s="700"/>
      <c r="BP33" s="700"/>
      <c r="BQ33" s="702"/>
      <c r="BR33" s="699">
        <v>99</v>
      </c>
      <c r="BS33" s="700"/>
      <c r="BT33" s="700"/>
      <c r="BU33" s="700"/>
      <c r="BV33" s="700"/>
      <c r="BW33" s="700"/>
      <c r="BX33" s="701">
        <v>91.4</v>
      </c>
      <c r="BY33" s="700"/>
      <c r="BZ33" s="700"/>
      <c r="CA33" s="700"/>
      <c r="CB33" s="702"/>
      <c r="CD33" s="644" t="s">
        <v>316</v>
      </c>
      <c r="CE33" s="645"/>
      <c r="CF33" s="645"/>
      <c r="CG33" s="645"/>
      <c r="CH33" s="645"/>
      <c r="CI33" s="645"/>
      <c r="CJ33" s="645"/>
      <c r="CK33" s="645"/>
      <c r="CL33" s="645"/>
      <c r="CM33" s="645"/>
      <c r="CN33" s="645"/>
      <c r="CO33" s="645"/>
      <c r="CP33" s="645"/>
      <c r="CQ33" s="646"/>
      <c r="CR33" s="629">
        <v>6320644</v>
      </c>
      <c r="CS33" s="669"/>
      <c r="CT33" s="669"/>
      <c r="CU33" s="669"/>
      <c r="CV33" s="669"/>
      <c r="CW33" s="669"/>
      <c r="CX33" s="669"/>
      <c r="CY33" s="670"/>
      <c r="CZ33" s="634">
        <v>48.7</v>
      </c>
      <c r="DA33" s="663"/>
      <c r="DB33" s="663"/>
      <c r="DC33" s="671"/>
      <c r="DD33" s="638">
        <v>5050792</v>
      </c>
      <c r="DE33" s="669"/>
      <c r="DF33" s="669"/>
      <c r="DG33" s="669"/>
      <c r="DH33" s="669"/>
      <c r="DI33" s="669"/>
      <c r="DJ33" s="669"/>
      <c r="DK33" s="670"/>
      <c r="DL33" s="638">
        <v>3117158</v>
      </c>
      <c r="DM33" s="669"/>
      <c r="DN33" s="669"/>
      <c r="DO33" s="669"/>
      <c r="DP33" s="669"/>
      <c r="DQ33" s="669"/>
      <c r="DR33" s="669"/>
      <c r="DS33" s="669"/>
      <c r="DT33" s="669"/>
      <c r="DU33" s="669"/>
      <c r="DV33" s="670"/>
      <c r="DW33" s="634">
        <v>38.299999999999997</v>
      </c>
      <c r="DX33" s="663"/>
      <c r="DY33" s="663"/>
      <c r="DZ33" s="663"/>
      <c r="EA33" s="663"/>
      <c r="EB33" s="663"/>
      <c r="EC33" s="664"/>
    </row>
    <row r="34" spans="2:133" ht="11.25" customHeight="1" x14ac:dyDescent="0.15">
      <c r="B34" s="626" t="s">
        <v>317</v>
      </c>
      <c r="C34" s="627"/>
      <c r="D34" s="627"/>
      <c r="E34" s="627"/>
      <c r="F34" s="627"/>
      <c r="G34" s="627"/>
      <c r="H34" s="627"/>
      <c r="I34" s="627"/>
      <c r="J34" s="627"/>
      <c r="K34" s="627"/>
      <c r="L34" s="627"/>
      <c r="M34" s="627"/>
      <c r="N34" s="627"/>
      <c r="O34" s="627"/>
      <c r="P34" s="627"/>
      <c r="Q34" s="628"/>
      <c r="R34" s="629">
        <v>630935</v>
      </c>
      <c r="S34" s="630"/>
      <c r="T34" s="630"/>
      <c r="U34" s="630"/>
      <c r="V34" s="630"/>
      <c r="W34" s="630"/>
      <c r="X34" s="630"/>
      <c r="Y34" s="631"/>
      <c r="Z34" s="632">
        <v>4.5</v>
      </c>
      <c r="AA34" s="632"/>
      <c r="AB34" s="632"/>
      <c r="AC34" s="632"/>
      <c r="AD34" s="633" t="s">
        <v>125</v>
      </c>
      <c r="AE34" s="633"/>
      <c r="AF34" s="633"/>
      <c r="AG34" s="633"/>
      <c r="AH34" s="633"/>
      <c r="AI34" s="633"/>
      <c r="AJ34" s="633"/>
      <c r="AK34" s="633"/>
      <c r="AL34" s="634" t="s">
        <v>125</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318</v>
      </c>
      <c r="CE34" s="645"/>
      <c r="CF34" s="645"/>
      <c r="CG34" s="645"/>
      <c r="CH34" s="645"/>
      <c r="CI34" s="645"/>
      <c r="CJ34" s="645"/>
      <c r="CK34" s="645"/>
      <c r="CL34" s="645"/>
      <c r="CM34" s="645"/>
      <c r="CN34" s="645"/>
      <c r="CO34" s="645"/>
      <c r="CP34" s="645"/>
      <c r="CQ34" s="646"/>
      <c r="CR34" s="629">
        <v>1729859</v>
      </c>
      <c r="CS34" s="630"/>
      <c r="CT34" s="630"/>
      <c r="CU34" s="630"/>
      <c r="CV34" s="630"/>
      <c r="CW34" s="630"/>
      <c r="CX34" s="630"/>
      <c r="CY34" s="631"/>
      <c r="CZ34" s="634">
        <v>13.3</v>
      </c>
      <c r="DA34" s="663"/>
      <c r="DB34" s="663"/>
      <c r="DC34" s="671"/>
      <c r="DD34" s="638">
        <v>1353313</v>
      </c>
      <c r="DE34" s="630"/>
      <c r="DF34" s="630"/>
      <c r="DG34" s="630"/>
      <c r="DH34" s="630"/>
      <c r="DI34" s="630"/>
      <c r="DJ34" s="630"/>
      <c r="DK34" s="631"/>
      <c r="DL34" s="638">
        <v>1071516</v>
      </c>
      <c r="DM34" s="630"/>
      <c r="DN34" s="630"/>
      <c r="DO34" s="630"/>
      <c r="DP34" s="630"/>
      <c r="DQ34" s="630"/>
      <c r="DR34" s="630"/>
      <c r="DS34" s="630"/>
      <c r="DT34" s="630"/>
      <c r="DU34" s="630"/>
      <c r="DV34" s="631"/>
      <c r="DW34" s="634">
        <v>13.1</v>
      </c>
      <c r="DX34" s="663"/>
      <c r="DY34" s="663"/>
      <c r="DZ34" s="663"/>
      <c r="EA34" s="663"/>
      <c r="EB34" s="663"/>
      <c r="EC34" s="664"/>
    </row>
    <row r="35" spans="2:133" ht="11.25" customHeight="1" x14ac:dyDescent="0.15">
      <c r="B35" s="626" t="s">
        <v>319</v>
      </c>
      <c r="C35" s="627"/>
      <c r="D35" s="627"/>
      <c r="E35" s="627"/>
      <c r="F35" s="627"/>
      <c r="G35" s="627"/>
      <c r="H35" s="627"/>
      <c r="I35" s="627"/>
      <c r="J35" s="627"/>
      <c r="K35" s="627"/>
      <c r="L35" s="627"/>
      <c r="M35" s="627"/>
      <c r="N35" s="627"/>
      <c r="O35" s="627"/>
      <c r="P35" s="627"/>
      <c r="Q35" s="628"/>
      <c r="R35" s="629">
        <v>37951</v>
      </c>
      <c r="S35" s="630"/>
      <c r="T35" s="630"/>
      <c r="U35" s="630"/>
      <c r="V35" s="630"/>
      <c r="W35" s="630"/>
      <c r="X35" s="630"/>
      <c r="Y35" s="631"/>
      <c r="Z35" s="632">
        <v>0.3</v>
      </c>
      <c r="AA35" s="632"/>
      <c r="AB35" s="632"/>
      <c r="AC35" s="632"/>
      <c r="AD35" s="633" t="s">
        <v>125</v>
      </c>
      <c r="AE35" s="633"/>
      <c r="AF35" s="633"/>
      <c r="AG35" s="633"/>
      <c r="AH35" s="633"/>
      <c r="AI35" s="633"/>
      <c r="AJ35" s="633"/>
      <c r="AK35" s="633"/>
      <c r="AL35" s="634" t="s">
        <v>125</v>
      </c>
      <c r="AM35" s="635"/>
      <c r="AN35" s="635"/>
      <c r="AO35" s="636"/>
      <c r="AP35" s="218"/>
      <c r="AQ35" s="608" t="s">
        <v>320</v>
      </c>
      <c r="AR35" s="609"/>
      <c r="AS35" s="609"/>
      <c r="AT35" s="609"/>
      <c r="AU35" s="609"/>
      <c r="AV35" s="609"/>
      <c r="AW35" s="609"/>
      <c r="AX35" s="609"/>
      <c r="AY35" s="609"/>
      <c r="AZ35" s="609"/>
      <c r="BA35" s="609"/>
      <c r="BB35" s="609"/>
      <c r="BC35" s="609"/>
      <c r="BD35" s="609"/>
      <c r="BE35" s="609"/>
      <c r="BF35" s="610"/>
      <c r="BG35" s="608" t="s">
        <v>321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322</v>
      </c>
      <c r="CE35" s="645"/>
      <c r="CF35" s="645"/>
      <c r="CG35" s="645"/>
      <c r="CH35" s="645"/>
      <c r="CI35" s="645"/>
      <c r="CJ35" s="645"/>
      <c r="CK35" s="645"/>
      <c r="CL35" s="645"/>
      <c r="CM35" s="645"/>
      <c r="CN35" s="645"/>
      <c r="CO35" s="645"/>
      <c r="CP35" s="645"/>
      <c r="CQ35" s="646"/>
      <c r="CR35" s="629">
        <v>1109015</v>
      </c>
      <c r="CS35" s="669"/>
      <c r="CT35" s="669"/>
      <c r="CU35" s="669"/>
      <c r="CV35" s="669"/>
      <c r="CW35" s="669"/>
      <c r="CX35" s="669"/>
      <c r="CY35" s="670"/>
      <c r="CZ35" s="634">
        <v>8.5</v>
      </c>
      <c r="DA35" s="663"/>
      <c r="DB35" s="663"/>
      <c r="DC35" s="671"/>
      <c r="DD35" s="638">
        <v>849716</v>
      </c>
      <c r="DE35" s="669"/>
      <c r="DF35" s="669"/>
      <c r="DG35" s="669"/>
      <c r="DH35" s="669"/>
      <c r="DI35" s="669"/>
      <c r="DJ35" s="669"/>
      <c r="DK35" s="670"/>
      <c r="DL35" s="638">
        <v>495116</v>
      </c>
      <c r="DM35" s="669"/>
      <c r="DN35" s="669"/>
      <c r="DO35" s="669"/>
      <c r="DP35" s="669"/>
      <c r="DQ35" s="669"/>
      <c r="DR35" s="669"/>
      <c r="DS35" s="669"/>
      <c r="DT35" s="669"/>
      <c r="DU35" s="669"/>
      <c r="DV35" s="670"/>
      <c r="DW35" s="634">
        <v>6.1</v>
      </c>
      <c r="DX35" s="663"/>
      <c r="DY35" s="663"/>
      <c r="DZ35" s="663"/>
      <c r="EA35" s="663"/>
      <c r="EB35" s="663"/>
      <c r="EC35" s="664"/>
    </row>
    <row r="36" spans="2:133" ht="11.25" customHeight="1" x14ac:dyDescent="0.15">
      <c r="B36" s="626" t="s">
        <v>323</v>
      </c>
      <c r="C36" s="627"/>
      <c r="D36" s="627"/>
      <c r="E36" s="627"/>
      <c r="F36" s="627"/>
      <c r="G36" s="627"/>
      <c r="H36" s="627"/>
      <c r="I36" s="627"/>
      <c r="J36" s="627"/>
      <c r="K36" s="627"/>
      <c r="L36" s="627"/>
      <c r="M36" s="627"/>
      <c r="N36" s="627"/>
      <c r="O36" s="627"/>
      <c r="P36" s="627"/>
      <c r="Q36" s="628"/>
      <c r="R36" s="629">
        <v>558061</v>
      </c>
      <c r="S36" s="630"/>
      <c r="T36" s="630"/>
      <c r="U36" s="630"/>
      <c r="V36" s="630"/>
      <c r="W36" s="630"/>
      <c r="X36" s="630"/>
      <c r="Y36" s="631"/>
      <c r="Z36" s="632">
        <v>4</v>
      </c>
      <c r="AA36" s="632"/>
      <c r="AB36" s="632"/>
      <c r="AC36" s="632"/>
      <c r="AD36" s="633" t="s">
        <v>125</v>
      </c>
      <c r="AE36" s="633"/>
      <c r="AF36" s="633"/>
      <c r="AG36" s="633"/>
      <c r="AH36" s="633"/>
      <c r="AI36" s="633"/>
      <c r="AJ36" s="633"/>
      <c r="AK36" s="633"/>
      <c r="AL36" s="634" t="s">
        <v>125</v>
      </c>
      <c r="AM36" s="635"/>
      <c r="AN36" s="635"/>
      <c r="AO36" s="636"/>
      <c r="AP36" s="218"/>
      <c r="AQ36" s="703" t="s">
        <v>324</v>
      </c>
      <c r="AR36" s="704"/>
      <c r="AS36" s="704"/>
      <c r="AT36" s="704"/>
      <c r="AU36" s="704"/>
      <c r="AV36" s="704"/>
      <c r="AW36" s="704"/>
      <c r="AX36" s="704"/>
      <c r="AY36" s="705"/>
      <c r="AZ36" s="618">
        <v>1693159</v>
      </c>
      <c r="BA36" s="619"/>
      <c r="BB36" s="619"/>
      <c r="BC36" s="619"/>
      <c r="BD36" s="619"/>
      <c r="BE36" s="619"/>
      <c r="BF36" s="706"/>
      <c r="BG36" s="640" t="s">
        <v>325</v>
      </c>
      <c r="BH36" s="641"/>
      <c r="BI36" s="641"/>
      <c r="BJ36" s="641"/>
      <c r="BK36" s="641"/>
      <c r="BL36" s="641"/>
      <c r="BM36" s="641"/>
      <c r="BN36" s="641"/>
      <c r="BO36" s="641"/>
      <c r="BP36" s="641"/>
      <c r="BQ36" s="641"/>
      <c r="BR36" s="641"/>
      <c r="BS36" s="641"/>
      <c r="BT36" s="641"/>
      <c r="BU36" s="642"/>
      <c r="BV36" s="618">
        <v>15742</v>
      </c>
      <c r="BW36" s="619"/>
      <c r="BX36" s="619"/>
      <c r="BY36" s="619"/>
      <c r="BZ36" s="619"/>
      <c r="CA36" s="619"/>
      <c r="CB36" s="706"/>
      <c r="CD36" s="644" t="s">
        <v>326</v>
      </c>
      <c r="CE36" s="645"/>
      <c r="CF36" s="645"/>
      <c r="CG36" s="645"/>
      <c r="CH36" s="645"/>
      <c r="CI36" s="645"/>
      <c r="CJ36" s="645"/>
      <c r="CK36" s="645"/>
      <c r="CL36" s="645"/>
      <c r="CM36" s="645"/>
      <c r="CN36" s="645"/>
      <c r="CO36" s="645"/>
      <c r="CP36" s="645"/>
      <c r="CQ36" s="646"/>
      <c r="CR36" s="629">
        <v>1350467</v>
      </c>
      <c r="CS36" s="630"/>
      <c r="CT36" s="630"/>
      <c r="CU36" s="630"/>
      <c r="CV36" s="630"/>
      <c r="CW36" s="630"/>
      <c r="CX36" s="630"/>
      <c r="CY36" s="631"/>
      <c r="CZ36" s="634">
        <v>10.4</v>
      </c>
      <c r="DA36" s="663"/>
      <c r="DB36" s="663"/>
      <c r="DC36" s="671"/>
      <c r="DD36" s="638">
        <v>1077975</v>
      </c>
      <c r="DE36" s="630"/>
      <c r="DF36" s="630"/>
      <c r="DG36" s="630"/>
      <c r="DH36" s="630"/>
      <c r="DI36" s="630"/>
      <c r="DJ36" s="630"/>
      <c r="DK36" s="631"/>
      <c r="DL36" s="638">
        <v>458966</v>
      </c>
      <c r="DM36" s="630"/>
      <c r="DN36" s="630"/>
      <c r="DO36" s="630"/>
      <c r="DP36" s="630"/>
      <c r="DQ36" s="630"/>
      <c r="DR36" s="630"/>
      <c r="DS36" s="630"/>
      <c r="DT36" s="630"/>
      <c r="DU36" s="630"/>
      <c r="DV36" s="631"/>
      <c r="DW36" s="634">
        <v>5.6</v>
      </c>
      <c r="DX36" s="663"/>
      <c r="DY36" s="663"/>
      <c r="DZ36" s="663"/>
      <c r="EA36" s="663"/>
      <c r="EB36" s="663"/>
      <c r="EC36" s="664"/>
    </row>
    <row r="37" spans="2:133" ht="11.25" customHeight="1" x14ac:dyDescent="0.15">
      <c r="B37" s="626" t="s">
        <v>327</v>
      </c>
      <c r="C37" s="627"/>
      <c r="D37" s="627"/>
      <c r="E37" s="627"/>
      <c r="F37" s="627"/>
      <c r="G37" s="627"/>
      <c r="H37" s="627"/>
      <c r="I37" s="627"/>
      <c r="J37" s="627"/>
      <c r="K37" s="627"/>
      <c r="L37" s="627"/>
      <c r="M37" s="627"/>
      <c r="N37" s="627"/>
      <c r="O37" s="627"/>
      <c r="P37" s="627"/>
      <c r="Q37" s="628"/>
      <c r="R37" s="629">
        <v>201980</v>
      </c>
      <c r="S37" s="630"/>
      <c r="T37" s="630"/>
      <c r="U37" s="630"/>
      <c r="V37" s="630"/>
      <c r="W37" s="630"/>
      <c r="X37" s="630"/>
      <c r="Y37" s="631"/>
      <c r="Z37" s="632">
        <v>1.5</v>
      </c>
      <c r="AA37" s="632"/>
      <c r="AB37" s="632"/>
      <c r="AC37" s="632"/>
      <c r="AD37" s="633" t="s">
        <v>125</v>
      </c>
      <c r="AE37" s="633"/>
      <c r="AF37" s="633"/>
      <c r="AG37" s="633"/>
      <c r="AH37" s="633"/>
      <c r="AI37" s="633"/>
      <c r="AJ37" s="633"/>
      <c r="AK37" s="633"/>
      <c r="AL37" s="634" t="s">
        <v>125</v>
      </c>
      <c r="AM37" s="635"/>
      <c r="AN37" s="635"/>
      <c r="AO37" s="636"/>
      <c r="AQ37" s="707" t="s">
        <v>328</v>
      </c>
      <c r="AR37" s="708"/>
      <c r="AS37" s="708"/>
      <c r="AT37" s="708"/>
      <c r="AU37" s="708"/>
      <c r="AV37" s="708"/>
      <c r="AW37" s="708"/>
      <c r="AX37" s="708"/>
      <c r="AY37" s="709"/>
      <c r="AZ37" s="629">
        <v>601000</v>
      </c>
      <c r="BA37" s="630"/>
      <c r="BB37" s="630"/>
      <c r="BC37" s="630"/>
      <c r="BD37" s="669"/>
      <c r="BE37" s="669"/>
      <c r="BF37" s="687"/>
      <c r="BG37" s="644" t="s">
        <v>329</v>
      </c>
      <c r="BH37" s="645"/>
      <c r="BI37" s="645"/>
      <c r="BJ37" s="645"/>
      <c r="BK37" s="645"/>
      <c r="BL37" s="645"/>
      <c r="BM37" s="645"/>
      <c r="BN37" s="645"/>
      <c r="BO37" s="645"/>
      <c r="BP37" s="645"/>
      <c r="BQ37" s="645"/>
      <c r="BR37" s="645"/>
      <c r="BS37" s="645"/>
      <c r="BT37" s="645"/>
      <c r="BU37" s="646"/>
      <c r="BV37" s="629">
        <v>-5946</v>
      </c>
      <c r="BW37" s="630"/>
      <c r="BX37" s="630"/>
      <c r="BY37" s="630"/>
      <c r="BZ37" s="630"/>
      <c r="CA37" s="630"/>
      <c r="CB37" s="639"/>
      <c r="CD37" s="644" t="s">
        <v>330</v>
      </c>
      <c r="CE37" s="645"/>
      <c r="CF37" s="645"/>
      <c r="CG37" s="645"/>
      <c r="CH37" s="645"/>
      <c r="CI37" s="645"/>
      <c r="CJ37" s="645"/>
      <c r="CK37" s="645"/>
      <c r="CL37" s="645"/>
      <c r="CM37" s="645"/>
      <c r="CN37" s="645"/>
      <c r="CO37" s="645"/>
      <c r="CP37" s="645"/>
      <c r="CQ37" s="646"/>
      <c r="CR37" s="629">
        <v>56275</v>
      </c>
      <c r="CS37" s="669"/>
      <c r="CT37" s="669"/>
      <c r="CU37" s="669"/>
      <c r="CV37" s="669"/>
      <c r="CW37" s="669"/>
      <c r="CX37" s="669"/>
      <c r="CY37" s="670"/>
      <c r="CZ37" s="634">
        <v>0.4</v>
      </c>
      <c r="DA37" s="663"/>
      <c r="DB37" s="663"/>
      <c r="DC37" s="671"/>
      <c r="DD37" s="638">
        <v>23575</v>
      </c>
      <c r="DE37" s="669"/>
      <c r="DF37" s="669"/>
      <c r="DG37" s="669"/>
      <c r="DH37" s="669"/>
      <c r="DI37" s="669"/>
      <c r="DJ37" s="669"/>
      <c r="DK37" s="670"/>
      <c r="DL37" s="638">
        <v>21263</v>
      </c>
      <c r="DM37" s="669"/>
      <c r="DN37" s="669"/>
      <c r="DO37" s="669"/>
      <c r="DP37" s="669"/>
      <c r="DQ37" s="669"/>
      <c r="DR37" s="669"/>
      <c r="DS37" s="669"/>
      <c r="DT37" s="669"/>
      <c r="DU37" s="669"/>
      <c r="DV37" s="670"/>
      <c r="DW37" s="634">
        <v>0.3</v>
      </c>
      <c r="DX37" s="663"/>
      <c r="DY37" s="663"/>
      <c r="DZ37" s="663"/>
      <c r="EA37" s="663"/>
      <c r="EB37" s="663"/>
      <c r="EC37" s="664"/>
    </row>
    <row r="38" spans="2:133" ht="11.25" customHeight="1" x14ac:dyDescent="0.15">
      <c r="B38" s="626" t="s">
        <v>331</v>
      </c>
      <c r="C38" s="627"/>
      <c r="D38" s="627"/>
      <c r="E38" s="627"/>
      <c r="F38" s="627"/>
      <c r="G38" s="627"/>
      <c r="H38" s="627"/>
      <c r="I38" s="627"/>
      <c r="J38" s="627"/>
      <c r="K38" s="627"/>
      <c r="L38" s="627"/>
      <c r="M38" s="627"/>
      <c r="N38" s="627"/>
      <c r="O38" s="627"/>
      <c r="P38" s="627"/>
      <c r="Q38" s="628"/>
      <c r="R38" s="629">
        <v>537306</v>
      </c>
      <c r="S38" s="630"/>
      <c r="T38" s="630"/>
      <c r="U38" s="630"/>
      <c r="V38" s="630"/>
      <c r="W38" s="630"/>
      <c r="X38" s="630"/>
      <c r="Y38" s="631"/>
      <c r="Z38" s="632">
        <v>3.9</v>
      </c>
      <c r="AA38" s="632"/>
      <c r="AB38" s="632"/>
      <c r="AC38" s="632"/>
      <c r="AD38" s="633" t="s">
        <v>125</v>
      </c>
      <c r="AE38" s="633"/>
      <c r="AF38" s="633"/>
      <c r="AG38" s="633"/>
      <c r="AH38" s="633"/>
      <c r="AI38" s="633"/>
      <c r="AJ38" s="633"/>
      <c r="AK38" s="633"/>
      <c r="AL38" s="634" t="s">
        <v>125</v>
      </c>
      <c r="AM38" s="635"/>
      <c r="AN38" s="635"/>
      <c r="AO38" s="636"/>
      <c r="AQ38" s="707" t="s">
        <v>332</v>
      </c>
      <c r="AR38" s="708"/>
      <c r="AS38" s="708"/>
      <c r="AT38" s="708"/>
      <c r="AU38" s="708"/>
      <c r="AV38" s="708"/>
      <c r="AW38" s="708"/>
      <c r="AX38" s="708"/>
      <c r="AY38" s="709"/>
      <c r="AZ38" s="629">
        <v>364669</v>
      </c>
      <c r="BA38" s="630"/>
      <c r="BB38" s="630"/>
      <c r="BC38" s="630"/>
      <c r="BD38" s="669"/>
      <c r="BE38" s="669"/>
      <c r="BF38" s="687"/>
      <c r="BG38" s="644" t="s">
        <v>333</v>
      </c>
      <c r="BH38" s="645"/>
      <c r="BI38" s="645"/>
      <c r="BJ38" s="645"/>
      <c r="BK38" s="645"/>
      <c r="BL38" s="645"/>
      <c r="BM38" s="645"/>
      <c r="BN38" s="645"/>
      <c r="BO38" s="645"/>
      <c r="BP38" s="645"/>
      <c r="BQ38" s="645"/>
      <c r="BR38" s="645"/>
      <c r="BS38" s="645"/>
      <c r="BT38" s="645"/>
      <c r="BU38" s="646"/>
      <c r="BV38" s="629">
        <v>1562</v>
      </c>
      <c r="BW38" s="630"/>
      <c r="BX38" s="630"/>
      <c r="BY38" s="630"/>
      <c r="BZ38" s="630"/>
      <c r="CA38" s="630"/>
      <c r="CB38" s="639"/>
      <c r="CD38" s="644" t="s">
        <v>334</v>
      </c>
      <c r="CE38" s="645"/>
      <c r="CF38" s="645"/>
      <c r="CG38" s="645"/>
      <c r="CH38" s="645"/>
      <c r="CI38" s="645"/>
      <c r="CJ38" s="645"/>
      <c r="CK38" s="645"/>
      <c r="CL38" s="645"/>
      <c r="CM38" s="645"/>
      <c r="CN38" s="645"/>
      <c r="CO38" s="645"/>
      <c r="CP38" s="645"/>
      <c r="CQ38" s="646"/>
      <c r="CR38" s="629">
        <v>1328490</v>
      </c>
      <c r="CS38" s="630"/>
      <c r="CT38" s="630"/>
      <c r="CU38" s="630"/>
      <c r="CV38" s="630"/>
      <c r="CW38" s="630"/>
      <c r="CX38" s="630"/>
      <c r="CY38" s="631"/>
      <c r="CZ38" s="634">
        <v>10.199999999999999</v>
      </c>
      <c r="DA38" s="663"/>
      <c r="DB38" s="663"/>
      <c r="DC38" s="671"/>
      <c r="DD38" s="638">
        <v>1217977</v>
      </c>
      <c r="DE38" s="630"/>
      <c r="DF38" s="630"/>
      <c r="DG38" s="630"/>
      <c r="DH38" s="630"/>
      <c r="DI38" s="630"/>
      <c r="DJ38" s="630"/>
      <c r="DK38" s="631"/>
      <c r="DL38" s="638">
        <v>1091560</v>
      </c>
      <c r="DM38" s="630"/>
      <c r="DN38" s="630"/>
      <c r="DO38" s="630"/>
      <c r="DP38" s="630"/>
      <c r="DQ38" s="630"/>
      <c r="DR38" s="630"/>
      <c r="DS38" s="630"/>
      <c r="DT38" s="630"/>
      <c r="DU38" s="630"/>
      <c r="DV38" s="631"/>
      <c r="DW38" s="634">
        <v>13.4</v>
      </c>
      <c r="DX38" s="663"/>
      <c r="DY38" s="663"/>
      <c r="DZ38" s="663"/>
      <c r="EA38" s="663"/>
      <c r="EB38" s="663"/>
      <c r="EC38" s="664"/>
    </row>
    <row r="39" spans="2:133" ht="11.25" customHeight="1" x14ac:dyDescent="0.15">
      <c r="B39" s="626" t="s">
        <v>335</v>
      </c>
      <c r="C39" s="627"/>
      <c r="D39" s="627"/>
      <c r="E39" s="627"/>
      <c r="F39" s="627"/>
      <c r="G39" s="627"/>
      <c r="H39" s="627"/>
      <c r="I39" s="627"/>
      <c r="J39" s="627"/>
      <c r="K39" s="627"/>
      <c r="L39" s="627"/>
      <c r="M39" s="627"/>
      <c r="N39" s="627"/>
      <c r="O39" s="627"/>
      <c r="P39" s="627"/>
      <c r="Q39" s="628"/>
      <c r="R39" s="629">
        <v>253840</v>
      </c>
      <c r="S39" s="630"/>
      <c r="T39" s="630"/>
      <c r="U39" s="630"/>
      <c r="V39" s="630"/>
      <c r="W39" s="630"/>
      <c r="X39" s="630"/>
      <c r="Y39" s="631"/>
      <c r="Z39" s="632">
        <v>1.8</v>
      </c>
      <c r="AA39" s="632"/>
      <c r="AB39" s="632"/>
      <c r="AC39" s="632"/>
      <c r="AD39" s="633">
        <v>47</v>
      </c>
      <c r="AE39" s="633"/>
      <c r="AF39" s="633"/>
      <c r="AG39" s="633"/>
      <c r="AH39" s="633"/>
      <c r="AI39" s="633"/>
      <c r="AJ39" s="633"/>
      <c r="AK39" s="633"/>
      <c r="AL39" s="634">
        <v>0</v>
      </c>
      <c r="AM39" s="635"/>
      <c r="AN39" s="635"/>
      <c r="AO39" s="636"/>
      <c r="AQ39" s="707" t="s">
        <v>336</v>
      </c>
      <c r="AR39" s="708"/>
      <c r="AS39" s="708"/>
      <c r="AT39" s="708"/>
      <c r="AU39" s="708"/>
      <c r="AV39" s="708"/>
      <c r="AW39" s="708"/>
      <c r="AX39" s="708"/>
      <c r="AY39" s="709"/>
      <c r="AZ39" s="629">
        <v>6688</v>
      </c>
      <c r="BA39" s="630"/>
      <c r="BB39" s="630"/>
      <c r="BC39" s="630"/>
      <c r="BD39" s="669"/>
      <c r="BE39" s="669"/>
      <c r="BF39" s="687"/>
      <c r="BG39" s="644" t="s">
        <v>337</v>
      </c>
      <c r="BH39" s="645"/>
      <c r="BI39" s="645"/>
      <c r="BJ39" s="645"/>
      <c r="BK39" s="645"/>
      <c r="BL39" s="645"/>
      <c r="BM39" s="645"/>
      <c r="BN39" s="645"/>
      <c r="BO39" s="645"/>
      <c r="BP39" s="645"/>
      <c r="BQ39" s="645"/>
      <c r="BR39" s="645"/>
      <c r="BS39" s="645"/>
      <c r="BT39" s="645"/>
      <c r="BU39" s="646"/>
      <c r="BV39" s="629">
        <v>2211</v>
      </c>
      <c r="BW39" s="630"/>
      <c r="BX39" s="630"/>
      <c r="BY39" s="630"/>
      <c r="BZ39" s="630"/>
      <c r="CA39" s="630"/>
      <c r="CB39" s="639"/>
      <c r="CD39" s="644" t="s">
        <v>338</v>
      </c>
      <c r="CE39" s="645"/>
      <c r="CF39" s="645"/>
      <c r="CG39" s="645"/>
      <c r="CH39" s="645"/>
      <c r="CI39" s="645"/>
      <c r="CJ39" s="645"/>
      <c r="CK39" s="645"/>
      <c r="CL39" s="645"/>
      <c r="CM39" s="645"/>
      <c r="CN39" s="645"/>
      <c r="CO39" s="645"/>
      <c r="CP39" s="645"/>
      <c r="CQ39" s="646"/>
      <c r="CR39" s="629">
        <v>747833</v>
      </c>
      <c r="CS39" s="669"/>
      <c r="CT39" s="669"/>
      <c r="CU39" s="669"/>
      <c r="CV39" s="669"/>
      <c r="CW39" s="669"/>
      <c r="CX39" s="669"/>
      <c r="CY39" s="670"/>
      <c r="CZ39" s="634">
        <v>5.8</v>
      </c>
      <c r="DA39" s="663"/>
      <c r="DB39" s="663"/>
      <c r="DC39" s="671"/>
      <c r="DD39" s="638">
        <v>546811</v>
      </c>
      <c r="DE39" s="669"/>
      <c r="DF39" s="669"/>
      <c r="DG39" s="669"/>
      <c r="DH39" s="669"/>
      <c r="DI39" s="669"/>
      <c r="DJ39" s="669"/>
      <c r="DK39" s="670"/>
      <c r="DL39" s="638" t="s">
        <v>125</v>
      </c>
      <c r="DM39" s="669"/>
      <c r="DN39" s="669"/>
      <c r="DO39" s="669"/>
      <c r="DP39" s="669"/>
      <c r="DQ39" s="669"/>
      <c r="DR39" s="669"/>
      <c r="DS39" s="669"/>
      <c r="DT39" s="669"/>
      <c r="DU39" s="669"/>
      <c r="DV39" s="670"/>
      <c r="DW39" s="634" t="s">
        <v>125</v>
      </c>
      <c r="DX39" s="663"/>
      <c r="DY39" s="663"/>
      <c r="DZ39" s="663"/>
      <c r="EA39" s="663"/>
      <c r="EB39" s="663"/>
      <c r="EC39" s="664"/>
    </row>
    <row r="40" spans="2:133" ht="11.25" customHeight="1" x14ac:dyDescent="0.15">
      <c r="B40" s="626" t="s">
        <v>339</v>
      </c>
      <c r="C40" s="627"/>
      <c r="D40" s="627"/>
      <c r="E40" s="627"/>
      <c r="F40" s="627"/>
      <c r="G40" s="627"/>
      <c r="H40" s="627"/>
      <c r="I40" s="627"/>
      <c r="J40" s="627"/>
      <c r="K40" s="627"/>
      <c r="L40" s="627"/>
      <c r="M40" s="627"/>
      <c r="N40" s="627"/>
      <c r="O40" s="627"/>
      <c r="P40" s="627"/>
      <c r="Q40" s="628"/>
      <c r="R40" s="629">
        <v>1141200</v>
      </c>
      <c r="S40" s="630"/>
      <c r="T40" s="630"/>
      <c r="U40" s="630"/>
      <c r="V40" s="630"/>
      <c r="W40" s="630"/>
      <c r="X40" s="630"/>
      <c r="Y40" s="631"/>
      <c r="Z40" s="632">
        <v>8.1999999999999993</v>
      </c>
      <c r="AA40" s="632"/>
      <c r="AB40" s="632"/>
      <c r="AC40" s="632"/>
      <c r="AD40" s="633" t="s">
        <v>125</v>
      </c>
      <c r="AE40" s="633"/>
      <c r="AF40" s="633"/>
      <c r="AG40" s="633"/>
      <c r="AH40" s="633"/>
      <c r="AI40" s="633"/>
      <c r="AJ40" s="633"/>
      <c r="AK40" s="633"/>
      <c r="AL40" s="634" t="s">
        <v>125</v>
      </c>
      <c r="AM40" s="635"/>
      <c r="AN40" s="635"/>
      <c r="AO40" s="636"/>
      <c r="AQ40" s="707" t="s">
        <v>340</v>
      </c>
      <c r="AR40" s="708"/>
      <c r="AS40" s="708"/>
      <c r="AT40" s="708"/>
      <c r="AU40" s="708"/>
      <c r="AV40" s="708"/>
      <c r="AW40" s="708"/>
      <c r="AX40" s="708"/>
      <c r="AY40" s="709"/>
      <c r="AZ40" s="629" t="s">
        <v>125</v>
      </c>
      <c r="BA40" s="630"/>
      <c r="BB40" s="630"/>
      <c r="BC40" s="630"/>
      <c r="BD40" s="669"/>
      <c r="BE40" s="669"/>
      <c r="BF40" s="687"/>
      <c r="BG40" s="710" t="s">
        <v>341</v>
      </c>
      <c r="BH40" s="711"/>
      <c r="BI40" s="711"/>
      <c r="BJ40" s="711"/>
      <c r="BK40" s="711"/>
      <c r="BL40" s="364"/>
      <c r="BM40" s="645" t="s">
        <v>342</v>
      </c>
      <c r="BN40" s="645"/>
      <c r="BO40" s="645"/>
      <c r="BP40" s="645"/>
      <c r="BQ40" s="645"/>
      <c r="BR40" s="645"/>
      <c r="BS40" s="645"/>
      <c r="BT40" s="645"/>
      <c r="BU40" s="646"/>
      <c r="BV40" s="629">
        <v>81</v>
      </c>
      <c r="BW40" s="630"/>
      <c r="BX40" s="630"/>
      <c r="BY40" s="630"/>
      <c r="BZ40" s="630"/>
      <c r="CA40" s="630"/>
      <c r="CB40" s="639"/>
      <c r="CD40" s="644" t="s">
        <v>343</v>
      </c>
      <c r="CE40" s="645"/>
      <c r="CF40" s="645"/>
      <c r="CG40" s="645"/>
      <c r="CH40" s="645"/>
      <c r="CI40" s="645"/>
      <c r="CJ40" s="645"/>
      <c r="CK40" s="645"/>
      <c r="CL40" s="645"/>
      <c r="CM40" s="645"/>
      <c r="CN40" s="645"/>
      <c r="CO40" s="645"/>
      <c r="CP40" s="645"/>
      <c r="CQ40" s="646"/>
      <c r="CR40" s="629">
        <v>54980</v>
      </c>
      <c r="CS40" s="630"/>
      <c r="CT40" s="630"/>
      <c r="CU40" s="630"/>
      <c r="CV40" s="630"/>
      <c r="CW40" s="630"/>
      <c r="CX40" s="630"/>
      <c r="CY40" s="631"/>
      <c r="CZ40" s="634">
        <v>0.4</v>
      </c>
      <c r="DA40" s="663"/>
      <c r="DB40" s="663"/>
      <c r="DC40" s="671"/>
      <c r="DD40" s="638">
        <v>5000</v>
      </c>
      <c r="DE40" s="630"/>
      <c r="DF40" s="630"/>
      <c r="DG40" s="630"/>
      <c r="DH40" s="630"/>
      <c r="DI40" s="630"/>
      <c r="DJ40" s="630"/>
      <c r="DK40" s="631"/>
      <c r="DL40" s="638" t="s">
        <v>125</v>
      </c>
      <c r="DM40" s="630"/>
      <c r="DN40" s="630"/>
      <c r="DO40" s="630"/>
      <c r="DP40" s="630"/>
      <c r="DQ40" s="630"/>
      <c r="DR40" s="630"/>
      <c r="DS40" s="630"/>
      <c r="DT40" s="630"/>
      <c r="DU40" s="630"/>
      <c r="DV40" s="631"/>
      <c r="DW40" s="634" t="s">
        <v>125</v>
      </c>
      <c r="DX40" s="663"/>
      <c r="DY40" s="663"/>
      <c r="DZ40" s="663"/>
      <c r="EA40" s="663"/>
      <c r="EB40" s="663"/>
      <c r="EC40" s="664"/>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125</v>
      </c>
      <c r="S41" s="630"/>
      <c r="T41" s="630"/>
      <c r="U41" s="630"/>
      <c r="V41" s="630"/>
      <c r="W41" s="630"/>
      <c r="X41" s="630"/>
      <c r="Y41" s="631"/>
      <c r="Z41" s="632" t="s">
        <v>125</v>
      </c>
      <c r="AA41" s="632"/>
      <c r="AB41" s="632"/>
      <c r="AC41" s="632"/>
      <c r="AD41" s="633" t="s">
        <v>125</v>
      </c>
      <c r="AE41" s="633"/>
      <c r="AF41" s="633"/>
      <c r="AG41" s="633"/>
      <c r="AH41" s="633"/>
      <c r="AI41" s="633"/>
      <c r="AJ41" s="633"/>
      <c r="AK41" s="633"/>
      <c r="AL41" s="634" t="s">
        <v>125</v>
      </c>
      <c r="AM41" s="635"/>
      <c r="AN41" s="635"/>
      <c r="AO41" s="636"/>
      <c r="AQ41" s="707" t="s">
        <v>345</v>
      </c>
      <c r="AR41" s="708"/>
      <c r="AS41" s="708"/>
      <c r="AT41" s="708"/>
      <c r="AU41" s="708"/>
      <c r="AV41" s="708"/>
      <c r="AW41" s="708"/>
      <c r="AX41" s="708"/>
      <c r="AY41" s="709"/>
      <c r="AZ41" s="629">
        <v>111683</v>
      </c>
      <c r="BA41" s="630"/>
      <c r="BB41" s="630"/>
      <c r="BC41" s="630"/>
      <c r="BD41" s="669"/>
      <c r="BE41" s="669"/>
      <c r="BF41" s="687"/>
      <c r="BG41" s="710"/>
      <c r="BH41" s="711"/>
      <c r="BI41" s="711"/>
      <c r="BJ41" s="711"/>
      <c r="BK41" s="711"/>
      <c r="BL41" s="364"/>
      <c r="BM41" s="645" t="s">
        <v>346</v>
      </c>
      <c r="BN41" s="645"/>
      <c r="BO41" s="645"/>
      <c r="BP41" s="645"/>
      <c r="BQ41" s="645"/>
      <c r="BR41" s="645"/>
      <c r="BS41" s="645"/>
      <c r="BT41" s="645"/>
      <c r="BU41" s="646"/>
      <c r="BV41" s="629" t="s">
        <v>125</v>
      </c>
      <c r="BW41" s="630"/>
      <c r="BX41" s="630"/>
      <c r="BY41" s="630"/>
      <c r="BZ41" s="630"/>
      <c r="CA41" s="630"/>
      <c r="CB41" s="639"/>
      <c r="CD41" s="644" t="s">
        <v>347</v>
      </c>
      <c r="CE41" s="645"/>
      <c r="CF41" s="645"/>
      <c r="CG41" s="645"/>
      <c r="CH41" s="645"/>
      <c r="CI41" s="645"/>
      <c r="CJ41" s="645"/>
      <c r="CK41" s="645"/>
      <c r="CL41" s="645"/>
      <c r="CM41" s="645"/>
      <c r="CN41" s="645"/>
      <c r="CO41" s="645"/>
      <c r="CP41" s="645"/>
      <c r="CQ41" s="646"/>
      <c r="CR41" s="629" t="s">
        <v>125</v>
      </c>
      <c r="CS41" s="669"/>
      <c r="CT41" s="669"/>
      <c r="CU41" s="669"/>
      <c r="CV41" s="669"/>
      <c r="CW41" s="669"/>
      <c r="CX41" s="669"/>
      <c r="CY41" s="670"/>
      <c r="CZ41" s="634" t="s">
        <v>125</v>
      </c>
      <c r="DA41" s="663"/>
      <c r="DB41" s="663"/>
      <c r="DC41" s="671"/>
      <c r="DD41" s="638" t="s">
        <v>125</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125</v>
      </c>
      <c r="S42" s="630"/>
      <c r="T42" s="630"/>
      <c r="U42" s="630"/>
      <c r="V42" s="630"/>
      <c r="W42" s="630"/>
      <c r="X42" s="630"/>
      <c r="Y42" s="631"/>
      <c r="Z42" s="632" t="s">
        <v>125</v>
      </c>
      <c r="AA42" s="632"/>
      <c r="AB42" s="632"/>
      <c r="AC42" s="632"/>
      <c r="AD42" s="633" t="s">
        <v>125</v>
      </c>
      <c r="AE42" s="633"/>
      <c r="AF42" s="633"/>
      <c r="AG42" s="633"/>
      <c r="AH42" s="633"/>
      <c r="AI42" s="633"/>
      <c r="AJ42" s="633"/>
      <c r="AK42" s="633"/>
      <c r="AL42" s="634" t="s">
        <v>125</v>
      </c>
      <c r="AM42" s="635"/>
      <c r="AN42" s="635"/>
      <c r="AO42" s="636"/>
      <c r="AQ42" s="714" t="s">
        <v>349</v>
      </c>
      <c r="AR42" s="715"/>
      <c r="AS42" s="715"/>
      <c r="AT42" s="715"/>
      <c r="AU42" s="715"/>
      <c r="AV42" s="715"/>
      <c r="AW42" s="715"/>
      <c r="AX42" s="715"/>
      <c r="AY42" s="716"/>
      <c r="AZ42" s="723">
        <v>609119</v>
      </c>
      <c r="BA42" s="724"/>
      <c r="BB42" s="724"/>
      <c r="BC42" s="724"/>
      <c r="BD42" s="700"/>
      <c r="BE42" s="700"/>
      <c r="BF42" s="702"/>
      <c r="BG42" s="712"/>
      <c r="BH42" s="713"/>
      <c r="BI42" s="713"/>
      <c r="BJ42" s="713"/>
      <c r="BK42" s="713"/>
      <c r="BL42" s="365"/>
      <c r="BM42" s="655" t="s">
        <v>350</v>
      </c>
      <c r="BN42" s="655"/>
      <c r="BO42" s="655"/>
      <c r="BP42" s="655"/>
      <c r="BQ42" s="655"/>
      <c r="BR42" s="655"/>
      <c r="BS42" s="655"/>
      <c r="BT42" s="655"/>
      <c r="BU42" s="656"/>
      <c r="BV42" s="723">
        <v>470</v>
      </c>
      <c r="BW42" s="724"/>
      <c r="BX42" s="724"/>
      <c r="BY42" s="724"/>
      <c r="BZ42" s="724"/>
      <c r="CA42" s="724"/>
      <c r="CB42" s="736"/>
      <c r="CD42" s="626" t="s">
        <v>351</v>
      </c>
      <c r="CE42" s="627"/>
      <c r="CF42" s="627"/>
      <c r="CG42" s="627"/>
      <c r="CH42" s="627"/>
      <c r="CI42" s="627"/>
      <c r="CJ42" s="627"/>
      <c r="CK42" s="627"/>
      <c r="CL42" s="627"/>
      <c r="CM42" s="627"/>
      <c r="CN42" s="627"/>
      <c r="CO42" s="627"/>
      <c r="CP42" s="627"/>
      <c r="CQ42" s="628"/>
      <c r="CR42" s="629">
        <v>1495973</v>
      </c>
      <c r="CS42" s="669"/>
      <c r="CT42" s="669"/>
      <c r="CU42" s="669"/>
      <c r="CV42" s="669"/>
      <c r="CW42" s="669"/>
      <c r="CX42" s="669"/>
      <c r="CY42" s="670"/>
      <c r="CZ42" s="634">
        <v>11.5</v>
      </c>
      <c r="DA42" s="663"/>
      <c r="DB42" s="663"/>
      <c r="DC42" s="671"/>
      <c r="DD42" s="638">
        <v>315587</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352</v>
      </c>
      <c r="C43" s="627"/>
      <c r="D43" s="627"/>
      <c r="E43" s="627"/>
      <c r="F43" s="627"/>
      <c r="G43" s="627"/>
      <c r="H43" s="627"/>
      <c r="I43" s="627"/>
      <c r="J43" s="627"/>
      <c r="K43" s="627"/>
      <c r="L43" s="627"/>
      <c r="M43" s="627"/>
      <c r="N43" s="627"/>
      <c r="O43" s="627"/>
      <c r="P43" s="627"/>
      <c r="Q43" s="628"/>
      <c r="R43" s="629">
        <v>260200</v>
      </c>
      <c r="S43" s="630"/>
      <c r="T43" s="630"/>
      <c r="U43" s="630"/>
      <c r="V43" s="630"/>
      <c r="W43" s="630"/>
      <c r="X43" s="630"/>
      <c r="Y43" s="631"/>
      <c r="Z43" s="632">
        <v>1.9</v>
      </c>
      <c r="AA43" s="632"/>
      <c r="AB43" s="632"/>
      <c r="AC43" s="632"/>
      <c r="AD43" s="633" t="s">
        <v>125</v>
      </c>
      <c r="AE43" s="633"/>
      <c r="AF43" s="633"/>
      <c r="AG43" s="633"/>
      <c r="AH43" s="633"/>
      <c r="AI43" s="633"/>
      <c r="AJ43" s="633"/>
      <c r="AK43" s="633"/>
      <c r="AL43" s="634" t="s">
        <v>125</v>
      </c>
      <c r="AM43" s="635"/>
      <c r="AN43" s="635"/>
      <c r="AO43" s="636"/>
      <c r="BV43" s="219"/>
      <c r="BW43" s="219"/>
      <c r="BX43" s="219"/>
      <c r="BY43" s="219"/>
      <c r="BZ43" s="219"/>
      <c r="CA43" s="219"/>
      <c r="CB43" s="219"/>
      <c r="CD43" s="626" t="s">
        <v>353</v>
      </c>
      <c r="CE43" s="627"/>
      <c r="CF43" s="627"/>
      <c r="CG43" s="627"/>
      <c r="CH43" s="627"/>
      <c r="CI43" s="627"/>
      <c r="CJ43" s="627"/>
      <c r="CK43" s="627"/>
      <c r="CL43" s="627"/>
      <c r="CM43" s="627"/>
      <c r="CN43" s="627"/>
      <c r="CO43" s="627"/>
      <c r="CP43" s="627"/>
      <c r="CQ43" s="628"/>
      <c r="CR43" s="629">
        <v>8279</v>
      </c>
      <c r="CS43" s="669"/>
      <c r="CT43" s="669"/>
      <c r="CU43" s="669"/>
      <c r="CV43" s="669"/>
      <c r="CW43" s="669"/>
      <c r="CX43" s="669"/>
      <c r="CY43" s="670"/>
      <c r="CZ43" s="634">
        <v>0.1</v>
      </c>
      <c r="DA43" s="663"/>
      <c r="DB43" s="663"/>
      <c r="DC43" s="671"/>
      <c r="DD43" s="638">
        <v>8279</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354</v>
      </c>
      <c r="C44" s="674"/>
      <c r="D44" s="674"/>
      <c r="E44" s="674"/>
      <c r="F44" s="674"/>
      <c r="G44" s="674"/>
      <c r="H44" s="674"/>
      <c r="I44" s="674"/>
      <c r="J44" s="674"/>
      <c r="K44" s="674"/>
      <c r="L44" s="674"/>
      <c r="M44" s="674"/>
      <c r="N44" s="674"/>
      <c r="O44" s="674"/>
      <c r="P44" s="674"/>
      <c r="Q44" s="675"/>
      <c r="R44" s="723">
        <v>13885677</v>
      </c>
      <c r="S44" s="724"/>
      <c r="T44" s="724"/>
      <c r="U44" s="724"/>
      <c r="V44" s="724"/>
      <c r="W44" s="724"/>
      <c r="X44" s="724"/>
      <c r="Y44" s="725"/>
      <c r="Z44" s="726">
        <v>100</v>
      </c>
      <c r="AA44" s="726"/>
      <c r="AB44" s="726"/>
      <c r="AC44" s="726"/>
      <c r="AD44" s="727">
        <v>7888976</v>
      </c>
      <c r="AE44" s="727"/>
      <c r="AF44" s="727"/>
      <c r="AG44" s="727"/>
      <c r="AH44" s="727"/>
      <c r="AI44" s="727"/>
      <c r="AJ44" s="727"/>
      <c r="AK44" s="727"/>
      <c r="AL44" s="728">
        <v>100</v>
      </c>
      <c r="AM44" s="701"/>
      <c r="AN44" s="701"/>
      <c r="AO44" s="729"/>
      <c r="CD44" s="730" t="s">
        <v>301</v>
      </c>
      <c r="CE44" s="731"/>
      <c r="CF44" s="626" t="s">
        <v>355</v>
      </c>
      <c r="CG44" s="627"/>
      <c r="CH44" s="627"/>
      <c r="CI44" s="627"/>
      <c r="CJ44" s="627"/>
      <c r="CK44" s="627"/>
      <c r="CL44" s="627"/>
      <c r="CM44" s="627"/>
      <c r="CN44" s="627"/>
      <c r="CO44" s="627"/>
      <c r="CP44" s="627"/>
      <c r="CQ44" s="628"/>
      <c r="CR44" s="629">
        <v>1271513</v>
      </c>
      <c r="CS44" s="630"/>
      <c r="CT44" s="630"/>
      <c r="CU44" s="630"/>
      <c r="CV44" s="630"/>
      <c r="CW44" s="630"/>
      <c r="CX44" s="630"/>
      <c r="CY44" s="631"/>
      <c r="CZ44" s="634">
        <v>9.8000000000000007</v>
      </c>
      <c r="DA44" s="635"/>
      <c r="DB44" s="635"/>
      <c r="DC44" s="647"/>
      <c r="DD44" s="638">
        <v>278213</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356</v>
      </c>
      <c r="CG45" s="627"/>
      <c r="CH45" s="627"/>
      <c r="CI45" s="627"/>
      <c r="CJ45" s="627"/>
      <c r="CK45" s="627"/>
      <c r="CL45" s="627"/>
      <c r="CM45" s="627"/>
      <c r="CN45" s="627"/>
      <c r="CO45" s="627"/>
      <c r="CP45" s="627"/>
      <c r="CQ45" s="628"/>
      <c r="CR45" s="629">
        <v>556258</v>
      </c>
      <c r="CS45" s="669"/>
      <c r="CT45" s="669"/>
      <c r="CU45" s="669"/>
      <c r="CV45" s="669"/>
      <c r="CW45" s="669"/>
      <c r="CX45" s="669"/>
      <c r="CY45" s="670"/>
      <c r="CZ45" s="634">
        <v>4.3</v>
      </c>
      <c r="DA45" s="663"/>
      <c r="DB45" s="663"/>
      <c r="DC45" s="671"/>
      <c r="DD45" s="638">
        <v>60296</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358</v>
      </c>
      <c r="CG46" s="627"/>
      <c r="CH46" s="627"/>
      <c r="CI46" s="627"/>
      <c r="CJ46" s="627"/>
      <c r="CK46" s="627"/>
      <c r="CL46" s="627"/>
      <c r="CM46" s="627"/>
      <c r="CN46" s="627"/>
      <c r="CO46" s="627"/>
      <c r="CP46" s="627"/>
      <c r="CQ46" s="628"/>
      <c r="CR46" s="629">
        <v>698769</v>
      </c>
      <c r="CS46" s="630"/>
      <c r="CT46" s="630"/>
      <c r="CU46" s="630"/>
      <c r="CV46" s="630"/>
      <c r="CW46" s="630"/>
      <c r="CX46" s="630"/>
      <c r="CY46" s="631"/>
      <c r="CZ46" s="634">
        <v>5.4</v>
      </c>
      <c r="DA46" s="635"/>
      <c r="DB46" s="635"/>
      <c r="DC46" s="647"/>
      <c r="DD46" s="638">
        <v>216621</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359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360</v>
      </c>
      <c r="CG47" s="627"/>
      <c r="CH47" s="627"/>
      <c r="CI47" s="627"/>
      <c r="CJ47" s="627"/>
      <c r="CK47" s="627"/>
      <c r="CL47" s="627"/>
      <c r="CM47" s="627"/>
      <c r="CN47" s="627"/>
      <c r="CO47" s="627"/>
      <c r="CP47" s="627"/>
      <c r="CQ47" s="628"/>
      <c r="CR47" s="629">
        <v>224460</v>
      </c>
      <c r="CS47" s="669"/>
      <c r="CT47" s="669"/>
      <c r="CU47" s="669"/>
      <c r="CV47" s="669"/>
      <c r="CW47" s="669"/>
      <c r="CX47" s="669"/>
      <c r="CY47" s="670"/>
      <c r="CZ47" s="634">
        <v>1.7</v>
      </c>
      <c r="DA47" s="663"/>
      <c r="DB47" s="663"/>
      <c r="DC47" s="671"/>
      <c r="DD47" s="638">
        <v>37374</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362</v>
      </c>
      <c r="CG48" s="627"/>
      <c r="CH48" s="627"/>
      <c r="CI48" s="627"/>
      <c r="CJ48" s="627"/>
      <c r="CK48" s="627"/>
      <c r="CL48" s="627"/>
      <c r="CM48" s="627"/>
      <c r="CN48" s="627"/>
      <c r="CO48" s="627"/>
      <c r="CP48" s="627"/>
      <c r="CQ48" s="628"/>
      <c r="CR48" s="629" t="s">
        <v>125</v>
      </c>
      <c r="CS48" s="630"/>
      <c r="CT48" s="630"/>
      <c r="CU48" s="630"/>
      <c r="CV48" s="630"/>
      <c r="CW48" s="630"/>
      <c r="CX48" s="630"/>
      <c r="CY48" s="631"/>
      <c r="CZ48" s="634" t="s">
        <v>125</v>
      </c>
      <c r="DA48" s="635"/>
      <c r="DB48" s="635"/>
      <c r="DC48" s="647"/>
      <c r="DD48" s="638" t="s">
        <v>125</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363</v>
      </c>
      <c r="CE49" s="674"/>
      <c r="CF49" s="674"/>
      <c r="CG49" s="674"/>
      <c r="CH49" s="674"/>
      <c r="CI49" s="674"/>
      <c r="CJ49" s="674"/>
      <c r="CK49" s="674"/>
      <c r="CL49" s="674"/>
      <c r="CM49" s="674"/>
      <c r="CN49" s="674"/>
      <c r="CO49" s="674"/>
      <c r="CP49" s="674"/>
      <c r="CQ49" s="675"/>
      <c r="CR49" s="723">
        <v>12974579</v>
      </c>
      <c r="CS49" s="700"/>
      <c r="CT49" s="700"/>
      <c r="CU49" s="700"/>
      <c r="CV49" s="700"/>
      <c r="CW49" s="700"/>
      <c r="CX49" s="700"/>
      <c r="CY49" s="737"/>
      <c r="CZ49" s="728">
        <v>100</v>
      </c>
      <c r="DA49" s="738"/>
      <c r="DB49" s="738"/>
      <c r="DC49" s="739"/>
      <c r="DD49" s="740">
        <v>9738588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y5+TahU9OkBcVMM/92c89K3P8jfpZldBK2PPpbkVkKARQezeq6pBaM9Ymdk+TcanouSQsbSXHzrCVO1w82aVRg==" saltValue="UtecYaJ2DQ0BSroivfHP1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365</v>
      </c>
      <c r="DK2" s="751"/>
      <c r="DL2" s="751"/>
      <c r="DM2" s="751"/>
      <c r="DN2" s="751"/>
      <c r="DO2" s="752"/>
      <c r="DP2" s="224"/>
      <c r="DQ2" s="750" t="s">
        <v>366</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369</v>
      </c>
      <c r="B5" s="756"/>
      <c r="C5" s="756"/>
      <c r="D5" s="756"/>
      <c r="E5" s="756"/>
      <c r="F5" s="756"/>
      <c r="G5" s="756"/>
      <c r="H5" s="756"/>
      <c r="I5" s="756"/>
      <c r="J5" s="756"/>
      <c r="K5" s="756"/>
      <c r="L5" s="756"/>
      <c r="M5" s="756"/>
      <c r="N5" s="756"/>
      <c r="O5" s="756"/>
      <c r="P5" s="757"/>
      <c r="Q5" s="761" t="s">
        <v>370</v>
      </c>
      <c r="R5" s="762"/>
      <c r="S5" s="762"/>
      <c r="T5" s="762"/>
      <c r="U5" s="763"/>
      <c r="V5" s="761" t="s">
        <v>371</v>
      </c>
      <c r="W5" s="762"/>
      <c r="X5" s="762"/>
      <c r="Y5" s="762"/>
      <c r="Z5" s="763"/>
      <c r="AA5" s="761" t="s">
        <v>372</v>
      </c>
      <c r="AB5" s="762"/>
      <c r="AC5" s="762"/>
      <c r="AD5" s="762"/>
      <c r="AE5" s="762"/>
      <c r="AF5" s="767" t="s">
        <v>373</v>
      </c>
      <c r="AG5" s="762"/>
      <c r="AH5" s="762"/>
      <c r="AI5" s="762"/>
      <c r="AJ5" s="768"/>
      <c r="AK5" s="762" t="s">
        <v>374</v>
      </c>
      <c r="AL5" s="762"/>
      <c r="AM5" s="762"/>
      <c r="AN5" s="762"/>
      <c r="AO5" s="763"/>
      <c r="AP5" s="761" t="s">
        <v>375</v>
      </c>
      <c r="AQ5" s="762"/>
      <c r="AR5" s="762"/>
      <c r="AS5" s="762"/>
      <c r="AT5" s="763"/>
      <c r="AU5" s="761" t="s">
        <v>376</v>
      </c>
      <c r="AV5" s="762"/>
      <c r="AW5" s="762"/>
      <c r="AX5" s="762"/>
      <c r="AY5" s="768"/>
      <c r="AZ5" s="228"/>
      <c r="BA5" s="228"/>
      <c r="BB5" s="228"/>
      <c r="BC5" s="228"/>
      <c r="BD5" s="228"/>
      <c r="BE5" s="229"/>
      <c r="BF5" s="229"/>
      <c r="BG5" s="229"/>
      <c r="BH5" s="229"/>
      <c r="BI5" s="229"/>
      <c r="BJ5" s="229"/>
      <c r="BK5" s="229"/>
      <c r="BL5" s="229"/>
      <c r="BM5" s="229"/>
      <c r="BN5" s="229"/>
      <c r="BO5" s="229"/>
      <c r="BP5" s="229"/>
      <c r="BQ5" s="755" t="s">
        <v>377</v>
      </c>
      <c r="BR5" s="756"/>
      <c r="BS5" s="756"/>
      <c r="BT5" s="756"/>
      <c r="BU5" s="756"/>
      <c r="BV5" s="756"/>
      <c r="BW5" s="756"/>
      <c r="BX5" s="756"/>
      <c r="BY5" s="756"/>
      <c r="BZ5" s="756"/>
      <c r="CA5" s="756"/>
      <c r="CB5" s="756"/>
      <c r="CC5" s="756"/>
      <c r="CD5" s="756"/>
      <c r="CE5" s="756"/>
      <c r="CF5" s="756"/>
      <c r="CG5" s="757"/>
      <c r="CH5" s="761" t="s">
        <v>378</v>
      </c>
      <c r="CI5" s="762"/>
      <c r="CJ5" s="762"/>
      <c r="CK5" s="762"/>
      <c r="CL5" s="763"/>
      <c r="CM5" s="761" t="s">
        <v>379</v>
      </c>
      <c r="CN5" s="762"/>
      <c r="CO5" s="762"/>
      <c r="CP5" s="762"/>
      <c r="CQ5" s="763"/>
      <c r="CR5" s="761" t="s">
        <v>380</v>
      </c>
      <c r="CS5" s="762"/>
      <c r="CT5" s="762"/>
      <c r="CU5" s="762"/>
      <c r="CV5" s="763"/>
      <c r="CW5" s="761" t="s">
        <v>381</v>
      </c>
      <c r="CX5" s="762"/>
      <c r="CY5" s="762"/>
      <c r="CZ5" s="762"/>
      <c r="DA5" s="763"/>
      <c r="DB5" s="761" t="s">
        <v>382</v>
      </c>
      <c r="DC5" s="762"/>
      <c r="DD5" s="762"/>
      <c r="DE5" s="762"/>
      <c r="DF5" s="763"/>
      <c r="DG5" s="791" t="s">
        <v>383</v>
      </c>
      <c r="DH5" s="792"/>
      <c r="DI5" s="792"/>
      <c r="DJ5" s="792"/>
      <c r="DK5" s="793"/>
      <c r="DL5" s="791" t="s">
        <v>384</v>
      </c>
      <c r="DM5" s="792"/>
      <c r="DN5" s="792"/>
      <c r="DO5" s="792"/>
      <c r="DP5" s="793"/>
      <c r="DQ5" s="761" t="s">
        <v>385</v>
      </c>
      <c r="DR5" s="762"/>
      <c r="DS5" s="762"/>
      <c r="DT5" s="762"/>
      <c r="DU5" s="763"/>
      <c r="DV5" s="761" t="s">
        <v>376</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386</v>
      </c>
      <c r="C7" s="778"/>
      <c r="D7" s="778"/>
      <c r="E7" s="778"/>
      <c r="F7" s="778"/>
      <c r="G7" s="778"/>
      <c r="H7" s="778"/>
      <c r="I7" s="778"/>
      <c r="J7" s="778"/>
      <c r="K7" s="778"/>
      <c r="L7" s="778"/>
      <c r="M7" s="778"/>
      <c r="N7" s="778"/>
      <c r="O7" s="778"/>
      <c r="P7" s="779"/>
      <c r="Q7" s="780">
        <v>13827</v>
      </c>
      <c r="R7" s="781"/>
      <c r="S7" s="781"/>
      <c r="T7" s="781"/>
      <c r="U7" s="781"/>
      <c r="V7" s="781">
        <v>12917</v>
      </c>
      <c r="W7" s="781"/>
      <c r="X7" s="781"/>
      <c r="Y7" s="781"/>
      <c r="Z7" s="781"/>
      <c r="AA7" s="781">
        <v>910</v>
      </c>
      <c r="AB7" s="781"/>
      <c r="AC7" s="781"/>
      <c r="AD7" s="781"/>
      <c r="AE7" s="782"/>
      <c r="AF7" s="783">
        <v>829</v>
      </c>
      <c r="AG7" s="784"/>
      <c r="AH7" s="784"/>
      <c r="AI7" s="784"/>
      <c r="AJ7" s="785"/>
      <c r="AK7" s="786" t="s">
        <v>584</v>
      </c>
      <c r="AL7" s="787"/>
      <c r="AM7" s="787"/>
      <c r="AN7" s="787"/>
      <c r="AO7" s="787"/>
      <c r="AP7" s="787">
        <v>13654</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597</v>
      </c>
      <c r="BT7" s="775"/>
      <c r="BU7" s="775"/>
      <c r="BV7" s="775"/>
      <c r="BW7" s="775"/>
      <c r="BX7" s="775"/>
      <c r="BY7" s="775"/>
      <c r="BZ7" s="775"/>
      <c r="CA7" s="775"/>
      <c r="CB7" s="775"/>
      <c r="CC7" s="775"/>
      <c r="CD7" s="775"/>
      <c r="CE7" s="775"/>
      <c r="CF7" s="775"/>
      <c r="CG7" s="790"/>
      <c r="CH7" s="771">
        <v>-5</v>
      </c>
      <c r="CI7" s="772"/>
      <c r="CJ7" s="772"/>
      <c r="CK7" s="772"/>
      <c r="CL7" s="773"/>
      <c r="CM7" s="771">
        <v>119</v>
      </c>
      <c r="CN7" s="772"/>
      <c r="CO7" s="772"/>
      <c r="CP7" s="772"/>
      <c r="CQ7" s="773"/>
      <c r="CR7" s="771">
        <v>50</v>
      </c>
      <c r="CS7" s="772"/>
      <c r="CT7" s="772"/>
      <c r="CU7" s="772"/>
      <c r="CV7" s="773"/>
      <c r="CW7" s="771">
        <v>2</v>
      </c>
      <c r="CX7" s="772"/>
      <c r="CY7" s="772"/>
      <c r="CZ7" s="772"/>
      <c r="DA7" s="773"/>
      <c r="DB7" s="771" t="s">
        <v>584</v>
      </c>
      <c r="DC7" s="772"/>
      <c r="DD7" s="772"/>
      <c r="DE7" s="772"/>
      <c r="DF7" s="773"/>
      <c r="DG7" s="771" t="s">
        <v>584</v>
      </c>
      <c r="DH7" s="772"/>
      <c r="DI7" s="772"/>
      <c r="DJ7" s="772"/>
      <c r="DK7" s="773"/>
      <c r="DL7" s="771" t="s">
        <v>584</v>
      </c>
      <c r="DM7" s="772"/>
      <c r="DN7" s="772"/>
      <c r="DO7" s="772"/>
      <c r="DP7" s="773"/>
      <c r="DQ7" s="771" t="s">
        <v>584</v>
      </c>
      <c r="DR7" s="772"/>
      <c r="DS7" s="772"/>
      <c r="DT7" s="772"/>
      <c r="DU7" s="773"/>
      <c r="DV7" s="774"/>
      <c r="DW7" s="775"/>
      <c r="DX7" s="775"/>
      <c r="DY7" s="775"/>
      <c r="DZ7" s="776"/>
      <c r="EA7" s="230"/>
    </row>
    <row r="8" spans="1:131" s="231" customFormat="1" ht="26.25" customHeight="1" x14ac:dyDescent="0.15">
      <c r="A8" s="234">
        <v>2</v>
      </c>
      <c r="B8" s="808" t="s">
        <v>387</v>
      </c>
      <c r="C8" s="809"/>
      <c r="D8" s="809"/>
      <c r="E8" s="809"/>
      <c r="F8" s="809"/>
      <c r="G8" s="809"/>
      <c r="H8" s="809"/>
      <c r="I8" s="809"/>
      <c r="J8" s="809"/>
      <c r="K8" s="809"/>
      <c r="L8" s="809"/>
      <c r="M8" s="809"/>
      <c r="N8" s="809"/>
      <c r="O8" s="809"/>
      <c r="P8" s="810"/>
      <c r="Q8" s="811">
        <v>216</v>
      </c>
      <c r="R8" s="812"/>
      <c r="S8" s="812"/>
      <c r="T8" s="812"/>
      <c r="U8" s="812"/>
      <c r="V8" s="812">
        <v>215</v>
      </c>
      <c r="W8" s="812"/>
      <c r="X8" s="812"/>
      <c r="Y8" s="812"/>
      <c r="Z8" s="812"/>
      <c r="AA8" s="812">
        <v>1</v>
      </c>
      <c r="AB8" s="812"/>
      <c r="AC8" s="812"/>
      <c r="AD8" s="812"/>
      <c r="AE8" s="813"/>
      <c r="AF8" s="814">
        <v>1</v>
      </c>
      <c r="AG8" s="815"/>
      <c r="AH8" s="815"/>
      <c r="AI8" s="815"/>
      <c r="AJ8" s="816"/>
      <c r="AK8" s="797">
        <v>89</v>
      </c>
      <c r="AL8" s="798"/>
      <c r="AM8" s="798"/>
      <c r="AN8" s="798"/>
      <c r="AO8" s="798"/>
      <c r="AP8" s="798">
        <v>29</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599</v>
      </c>
      <c r="BT8" s="802"/>
      <c r="BU8" s="802"/>
      <c r="BV8" s="802"/>
      <c r="BW8" s="802"/>
      <c r="BX8" s="802"/>
      <c r="BY8" s="802"/>
      <c r="BZ8" s="802"/>
      <c r="CA8" s="802"/>
      <c r="CB8" s="802"/>
      <c r="CC8" s="802"/>
      <c r="CD8" s="802"/>
      <c r="CE8" s="802"/>
      <c r="CF8" s="802"/>
      <c r="CG8" s="803"/>
      <c r="CH8" s="804">
        <v>-16</v>
      </c>
      <c r="CI8" s="805"/>
      <c r="CJ8" s="805"/>
      <c r="CK8" s="805"/>
      <c r="CL8" s="806"/>
      <c r="CM8" s="804">
        <v>-41</v>
      </c>
      <c r="CN8" s="805"/>
      <c r="CO8" s="805"/>
      <c r="CP8" s="805"/>
      <c r="CQ8" s="806"/>
      <c r="CR8" s="804">
        <v>99</v>
      </c>
      <c r="CS8" s="805"/>
      <c r="CT8" s="805"/>
      <c r="CU8" s="805"/>
      <c r="CV8" s="806"/>
      <c r="CW8" s="804" t="s">
        <v>584</v>
      </c>
      <c r="CX8" s="805"/>
      <c r="CY8" s="805"/>
      <c r="CZ8" s="805"/>
      <c r="DA8" s="806"/>
      <c r="DB8" s="804" t="s">
        <v>584</v>
      </c>
      <c r="DC8" s="805"/>
      <c r="DD8" s="805"/>
      <c r="DE8" s="805"/>
      <c r="DF8" s="806"/>
      <c r="DG8" s="804" t="s">
        <v>584</v>
      </c>
      <c r="DH8" s="805"/>
      <c r="DI8" s="805"/>
      <c r="DJ8" s="805"/>
      <c r="DK8" s="806"/>
      <c r="DL8" s="804" t="s">
        <v>584</v>
      </c>
      <c r="DM8" s="805"/>
      <c r="DN8" s="805"/>
      <c r="DO8" s="805"/>
      <c r="DP8" s="806"/>
      <c r="DQ8" s="804" t="s">
        <v>584</v>
      </c>
      <c r="DR8" s="805"/>
      <c r="DS8" s="805"/>
      <c r="DT8" s="805"/>
      <c r="DU8" s="806"/>
      <c r="DV8" s="801"/>
      <c r="DW8" s="802"/>
      <c r="DX8" s="802"/>
      <c r="DY8" s="802"/>
      <c r="DZ8" s="807"/>
      <c r="EA8" s="230"/>
    </row>
    <row r="9" spans="1:131" s="231" customFormat="1" ht="26.25" customHeight="1" x14ac:dyDescent="0.15">
      <c r="A9" s="234">
        <v>3</v>
      </c>
      <c r="B9" s="808" t="s">
        <v>388</v>
      </c>
      <c r="C9" s="809"/>
      <c r="D9" s="809"/>
      <c r="E9" s="809"/>
      <c r="F9" s="809"/>
      <c r="G9" s="809"/>
      <c r="H9" s="809"/>
      <c r="I9" s="809"/>
      <c r="J9" s="809"/>
      <c r="K9" s="809"/>
      <c r="L9" s="809"/>
      <c r="M9" s="809"/>
      <c r="N9" s="809"/>
      <c r="O9" s="809"/>
      <c r="P9" s="810"/>
      <c r="Q9" s="811">
        <v>98</v>
      </c>
      <c r="R9" s="812"/>
      <c r="S9" s="812"/>
      <c r="T9" s="812"/>
      <c r="U9" s="812"/>
      <c r="V9" s="812">
        <v>98</v>
      </c>
      <c r="W9" s="812"/>
      <c r="X9" s="812"/>
      <c r="Y9" s="812"/>
      <c r="Z9" s="812"/>
      <c r="AA9" s="812">
        <v>0</v>
      </c>
      <c r="AB9" s="812"/>
      <c r="AC9" s="812"/>
      <c r="AD9" s="812"/>
      <c r="AE9" s="813"/>
      <c r="AF9" s="814">
        <v>0</v>
      </c>
      <c r="AG9" s="815"/>
      <c r="AH9" s="815"/>
      <c r="AI9" s="815"/>
      <c r="AJ9" s="816"/>
      <c r="AK9" s="797">
        <v>59</v>
      </c>
      <c r="AL9" s="798"/>
      <c r="AM9" s="798"/>
      <c r="AN9" s="798"/>
      <c r="AO9" s="798"/>
      <c r="AP9" s="798">
        <v>1</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600</v>
      </c>
      <c r="BT9" s="802"/>
      <c r="BU9" s="802"/>
      <c r="BV9" s="802"/>
      <c r="BW9" s="802"/>
      <c r="BX9" s="802"/>
      <c r="BY9" s="802"/>
      <c r="BZ9" s="802"/>
      <c r="CA9" s="802"/>
      <c r="CB9" s="802"/>
      <c r="CC9" s="802"/>
      <c r="CD9" s="802"/>
      <c r="CE9" s="802"/>
      <c r="CF9" s="802"/>
      <c r="CG9" s="803"/>
      <c r="CH9" s="804">
        <v>-12</v>
      </c>
      <c r="CI9" s="805"/>
      <c r="CJ9" s="805"/>
      <c r="CK9" s="805"/>
      <c r="CL9" s="806"/>
      <c r="CM9" s="804">
        <v>37</v>
      </c>
      <c r="CN9" s="805"/>
      <c r="CO9" s="805"/>
      <c r="CP9" s="805"/>
      <c r="CQ9" s="806"/>
      <c r="CR9" s="804">
        <v>50</v>
      </c>
      <c r="CS9" s="805"/>
      <c r="CT9" s="805"/>
      <c r="CU9" s="805"/>
      <c r="CV9" s="806"/>
      <c r="CW9" s="804" t="s">
        <v>584</v>
      </c>
      <c r="CX9" s="805"/>
      <c r="CY9" s="805"/>
      <c r="CZ9" s="805"/>
      <c r="DA9" s="806"/>
      <c r="DB9" s="804" t="s">
        <v>584</v>
      </c>
      <c r="DC9" s="805"/>
      <c r="DD9" s="805"/>
      <c r="DE9" s="805"/>
      <c r="DF9" s="806"/>
      <c r="DG9" s="804" t="s">
        <v>584</v>
      </c>
      <c r="DH9" s="805"/>
      <c r="DI9" s="805"/>
      <c r="DJ9" s="805"/>
      <c r="DK9" s="806"/>
      <c r="DL9" s="804" t="s">
        <v>584</v>
      </c>
      <c r="DM9" s="805"/>
      <c r="DN9" s="805"/>
      <c r="DO9" s="805"/>
      <c r="DP9" s="806"/>
      <c r="DQ9" s="804" t="s">
        <v>584</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t="s">
        <v>601</v>
      </c>
      <c r="BS10" s="801" t="s">
        <v>598</v>
      </c>
      <c r="BT10" s="802"/>
      <c r="BU10" s="802"/>
      <c r="BV10" s="802"/>
      <c r="BW10" s="802"/>
      <c r="BX10" s="802"/>
      <c r="BY10" s="802"/>
      <c r="BZ10" s="802"/>
      <c r="CA10" s="802"/>
      <c r="CB10" s="802"/>
      <c r="CC10" s="802"/>
      <c r="CD10" s="802"/>
      <c r="CE10" s="802"/>
      <c r="CF10" s="802"/>
      <c r="CG10" s="803"/>
      <c r="CH10" s="804">
        <v>-5</v>
      </c>
      <c r="CI10" s="805"/>
      <c r="CJ10" s="805"/>
      <c r="CK10" s="805"/>
      <c r="CL10" s="806"/>
      <c r="CM10" s="804">
        <v>-326</v>
      </c>
      <c r="CN10" s="805"/>
      <c r="CO10" s="805"/>
      <c r="CP10" s="805"/>
      <c r="CQ10" s="806"/>
      <c r="CR10" s="804">
        <v>10</v>
      </c>
      <c r="CS10" s="805"/>
      <c r="CT10" s="805"/>
      <c r="CU10" s="805"/>
      <c r="CV10" s="806"/>
      <c r="CW10" s="804">
        <v>5</v>
      </c>
      <c r="CX10" s="805"/>
      <c r="CY10" s="805"/>
      <c r="CZ10" s="805"/>
      <c r="DA10" s="806"/>
      <c r="DB10" s="804" t="s">
        <v>584</v>
      </c>
      <c r="DC10" s="805"/>
      <c r="DD10" s="805"/>
      <c r="DE10" s="805"/>
      <c r="DF10" s="806"/>
      <c r="DG10" s="804" t="s">
        <v>584</v>
      </c>
      <c r="DH10" s="805"/>
      <c r="DI10" s="805"/>
      <c r="DJ10" s="805"/>
      <c r="DK10" s="806"/>
      <c r="DL10" s="804">
        <v>118</v>
      </c>
      <c r="DM10" s="805"/>
      <c r="DN10" s="805"/>
      <c r="DO10" s="805"/>
      <c r="DP10" s="806"/>
      <c r="DQ10" s="804">
        <v>106</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390</v>
      </c>
      <c r="B23" s="817" t="s">
        <v>391</v>
      </c>
      <c r="C23" s="818"/>
      <c r="D23" s="818"/>
      <c r="E23" s="818"/>
      <c r="F23" s="818"/>
      <c r="G23" s="818"/>
      <c r="H23" s="818"/>
      <c r="I23" s="818"/>
      <c r="J23" s="818"/>
      <c r="K23" s="818"/>
      <c r="L23" s="818"/>
      <c r="M23" s="818"/>
      <c r="N23" s="818"/>
      <c r="O23" s="818"/>
      <c r="P23" s="819"/>
      <c r="Q23" s="820">
        <v>13886</v>
      </c>
      <c r="R23" s="821"/>
      <c r="S23" s="821"/>
      <c r="T23" s="821"/>
      <c r="U23" s="821"/>
      <c r="V23" s="821">
        <v>12975</v>
      </c>
      <c r="W23" s="821"/>
      <c r="X23" s="821"/>
      <c r="Y23" s="821"/>
      <c r="Z23" s="821"/>
      <c r="AA23" s="821">
        <v>911</v>
      </c>
      <c r="AB23" s="821"/>
      <c r="AC23" s="821"/>
      <c r="AD23" s="821"/>
      <c r="AE23" s="822"/>
      <c r="AF23" s="823">
        <v>830</v>
      </c>
      <c r="AG23" s="821"/>
      <c r="AH23" s="821"/>
      <c r="AI23" s="821"/>
      <c r="AJ23" s="824"/>
      <c r="AK23" s="825"/>
      <c r="AL23" s="826"/>
      <c r="AM23" s="826"/>
      <c r="AN23" s="826"/>
      <c r="AO23" s="826"/>
      <c r="AP23" s="821">
        <v>13684</v>
      </c>
      <c r="AQ23" s="821"/>
      <c r="AR23" s="821"/>
      <c r="AS23" s="821"/>
      <c r="AT23" s="821"/>
      <c r="AU23" s="837"/>
      <c r="AV23" s="837"/>
      <c r="AW23" s="837"/>
      <c r="AX23" s="837"/>
      <c r="AY23" s="838"/>
      <c r="AZ23" s="839" t="s">
        <v>125</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369</v>
      </c>
      <c r="B26" s="756"/>
      <c r="C26" s="756"/>
      <c r="D26" s="756"/>
      <c r="E26" s="756"/>
      <c r="F26" s="756"/>
      <c r="G26" s="756"/>
      <c r="H26" s="756"/>
      <c r="I26" s="756"/>
      <c r="J26" s="756"/>
      <c r="K26" s="756"/>
      <c r="L26" s="756"/>
      <c r="M26" s="756"/>
      <c r="N26" s="756"/>
      <c r="O26" s="756"/>
      <c r="P26" s="757"/>
      <c r="Q26" s="761" t="s">
        <v>394</v>
      </c>
      <c r="R26" s="762"/>
      <c r="S26" s="762"/>
      <c r="T26" s="762"/>
      <c r="U26" s="763"/>
      <c r="V26" s="761" t="s">
        <v>395</v>
      </c>
      <c r="W26" s="762"/>
      <c r="X26" s="762"/>
      <c r="Y26" s="762"/>
      <c r="Z26" s="763"/>
      <c r="AA26" s="761" t="s">
        <v>396</v>
      </c>
      <c r="AB26" s="762"/>
      <c r="AC26" s="762"/>
      <c r="AD26" s="762"/>
      <c r="AE26" s="762"/>
      <c r="AF26" s="842" t="s">
        <v>397</v>
      </c>
      <c r="AG26" s="843"/>
      <c r="AH26" s="843"/>
      <c r="AI26" s="843"/>
      <c r="AJ26" s="844"/>
      <c r="AK26" s="762" t="s">
        <v>398</v>
      </c>
      <c r="AL26" s="762"/>
      <c r="AM26" s="762"/>
      <c r="AN26" s="762"/>
      <c r="AO26" s="763"/>
      <c r="AP26" s="761" t="s">
        <v>399</v>
      </c>
      <c r="AQ26" s="762"/>
      <c r="AR26" s="762"/>
      <c r="AS26" s="762"/>
      <c r="AT26" s="763"/>
      <c r="AU26" s="761" t="s">
        <v>400</v>
      </c>
      <c r="AV26" s="762"/>
      <c r="AW26" s="762"/>
      <c r="AX26" s="762"/>
      <c r="AY26" s="763"/>
      <c r="AZ26" s="761" t="s">
        <v>401</v>
      </c>
      <c r="BA26" s="762"/>
      <c r="BB26" s="762"/>
      <c r="BC26" s="762"/>
      <c r="BD26" s="763"/>
      <c r="BE26" s="761" t="s">
        <v>376</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402</v>
      </c>
      <c r="C28" s="778"/>
      <c r="D28" s="778"/>
      <c r="E28" s="778"/>
      <c r="F28" s="778"/>
      <c r="G28" s="778"/>
      <c r="H28" s="778"/>
      <c r="I28" s="778"/>
      <c r="J28" s="778"/>
      <c r="K28" s="778"/>
      <c r="L28" s="778"/>
      <c r="M28" s="778"/>
      <c r="N28" s="778"/>
      <c r="O28" s="778"/>
      <c r="P28" s="779"/>
      <c r="Q28" s="850">
        <v>1384</v>
      </c>
      <c r="R28" s="851"/>
      <c r="S28" s="851"/>
      <c r="T28" s="851"/>
      <c r="U28" s="851"/>
      <c r="V28" s="851">
        <v>1368</v>
      </c>
      <c r="W28" s="851"/>
      <c r="X28" s="851"/>
      <c r="Y28" s="851"/>
      <c r="Z28" s="851"/>
      <c r="AA28" s="851">
        <v>16</v>
      </c>
      <c r="AB28" s="851"/>
      <c r="AC28" s="851"/>
      <c r="AD28" s="851"/>
      <c r="AE28" s="852"/>
      <c r="AF28" s="853">
        <v>16</v>
      </c>
      <c r="AG28" s="851"/>
      <c r="AH28" s="851"/>
      <c r="AI28" s="851"/>
      <c r="AJ28" s="854"/>
      <c r="AK28" s="855">
        <v>112</v>
      </c>
      <c r="AL28" s="856"/>
      <c r="AM28" s="856"/>
      <c r="AN28" s="856"/>
      <c r="AO28" s="856"/>
      <c r="AP28" s="856" t="s">
        <v>584</v>
      </c>
      <c r="AQ28" s="856"/>
      <c r="AR28" s="856"/>
      <c r="AS28" s="856"/>
      <c r="AT28" s="856"/>
      <c r="AU28" s="856" t="s">
        <v>584</v>
      </c>
      <c r="AV28" s="856"/>
      <c r="AW28" s="856"/>
      <c r="AX28" s="856"/>
      <c r="AY28" s="856"/>
      <c r="AZ28" s="857" t="s">
        <v>584</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403</v>
      </c>
      <c r="C29" s="809"/>
      <c r="D29" s="809"/>
      <c r="E29" s="809"/>
      <c r="F29" s="809"/>
      <c r="G29" s="809"/>
      <c r="H29" s="809"/>
      <c r="I29" s="809"/>
      <c r="J29" s="809"/>
      <c r="K29" s="809"/>
      <c r="L29" s="809"/>
      <c r="M29" s="809"/>
      <c r="N29" s="809"/>
      <c r="O29" s="809"/>
      <c r="P29" s="810"/>
      <c r="Q29" s="811">
        <v>187</v>
      </c>
      <c r="R29" s="812"/>
      <c r="S29" s="812"/>
      <c r="T29" s="812"/>
      <c r="U29" s="812"/>
      <c r="V29" s="812">
        <v>187</v>
      </c>
      <c r="W29" s="812"/>
      <c r="X29" s="812"/>
      <c r="Y29" s="812"/>
      <c r="Z29" s="812"/>
      <c r="AA29" s="812">
        <v>0</v>
      </c>
      <c r="AB29" s="812"/>
      <c r="AC29" s="812"/>
      <c r="AD29" s="812"/>
      <c r="AE29" s="813"/>
      <c r="AF29" s="814">
        <v>0</v>
      </c>
      <c r="AG29" s="815"/>
      <c r="AH29" s="815"/>
      <c r="AI29" s="815"/>
      <c r="AJ29" s="816"/>
      <c r="AK29" s="862">
        <v>72</v>
      </c>
      <c r="AL29" s="858"/>
      <c r="AM29" s="858"/>
      <c r="AN29" s="858"/>
      <c r="AO29" s="858"/>
      <c r="AP29" s="858" t="s">
        <v>584</v>
      </c>
      <c r="AQ29" s="858"/>
      <c r="AR29" s="858"/>
      <c r="AS29" s="858"/>
      <c r="AT29" s="858"/>
      <c r="AU29" s="858" t="s">
        <v>584</v>
      </c>
      <c r="AV29" s="858"/>
      <c r="AW29" s="858"/>
      <c r="AX29" s="858"/>
      <c r="AY29" s="858"/>
      <c r="AZ29" s="859" t="s">
        <v>584</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404</v>
      </c>
      <c r="C30" s="809"/>
      <c r="D30" s="809"/>
      <c r="E30" s="809"/>
      <c r="F30" s="809"/>
      <c r="G30" s="809"/>
      <c r="H30" s="809"/>
      <c r="I30" s="809"/>
      <c r="J30" s="809"/>
      <c r="K30" s="809"/>
      <c r="L30" s="809"/>
      <c r="M30" s="809"/>
      <c r="N30" s="809"/>
      <c r="O30" s="809"/>
      <c r="P30" s="810"/>
      <c r="Q30" s="811">
        <v>2131</v>
      </c>
      <c r="R30" s="812"/>
      <c r="S30" s="812"/>
      <c r="T30" s="812"/>
      <c r="U30" s="812"/>
      <c r="V30" s="812">
        <v>2102</v>
      </c>
      <c r="W30" s="812"/>
      <c r="X30" s="812"/>
      <c r="Y30" s="812"/>
      <c r="Z30" s="812"/>
      <c r="AA30" s="812">
        <v>29</v>
      </c>
      <c r="AB30" s="812"/>
      <c r="AC30" s="812"/>
      <c r="AD30" s="812"/>
      <c r="AE30" s="813"/>
      <c r="AF30" s="814">
        <v>29</v>
      </c>
      <c r="AG30" s="815"/>
      <c r="AH30" s="815"/>
      <c r="AI30" s="815"/>
      <c r="AJ30" s="816"/>
      <c r="AK30" s="862">
        <v>343</v>
      </c>
      <c r="AL30" s="858"/>
      <c r="AM30" s="858"/>
      <c r="AN30" s="858"/>
      <c r="AO30" s="858"/>
      <c r="AP30" s="858" t="s">
        <v>584</v>
      </c>
      <c r="AQ30" s="858"/>
      <c r="AR30" s="858"/>
      <c r="AS30" s="858"/>
      <c r="AT30" s="858"/>
      <c r="AU30" s="858" t="s">
        <v>584</v>
      </c>
      <c r="AV30" s="858"/>
      <c r="AW30" s="858"/>
      <c r="AX30" s="858"/>
      <c r="AY30" s="858"/>
      <c r="AZ30" s="859" t="s">
        <v>584</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405</v>
      </c>
      <c r="C31" s="809"/>
      <c r="D31" s="809"/>
      <c r="E31" s="809"/>
      <c r="F31" s="809"/>
      <c r="G31" s="809"/>
      <c r="H31" s="809"/>
      <c r="I31" s="809"/>
      <c r="J31" s="809"/>
      <c r="K31" s="809"/>
      <c r="L31" s="809"/>
      <c r="M31" s="809"/>
      <c r="N31" s="809"/>
      <c r="O31" s="809"/>
      <c r="P31" s="810"/>
      <c r="Q31" s="811">
        <v>58</v>
      </c>
      <c r="R31" s="812"/>
      <c r="S31" s="812"/>
      <c r="T31" s="812"/>
      <c r="U31" s="812"/>
      <c r="V31" s="812">
        <v>57</v>
      </c>
      <c r="W31" s="812"/>
      <c r="X31" s="812"/>
      <c r="Y31" s="812"/>
      <c r="Z31" s="812"/>
      <c r="AA31" s="812">
        <v>0</v>
      </c>
      <c r="AB31" s="812"/>
      <c r="AC31" s="812"/>
      <c r="AD31" s="812"/>
      <c r="AE31" s="813"/>
      <c r="AF31" s="814">
        <v>0</v>
      </c>
      <c r="AG31" s="815"/>
      <c r="AH31" s="815"/>
      <c r="AI31" s="815"/>
      <c r="AJ31" s="816"/>
      <c r="AK31" s="862">
        <v>5</v>
      </c>
      <c r="AL31" s="858"/>
      <c r="AM31" s="858"/>
      <c r="AN31" s="858"/>
      <c r="AO31" s="858"/>
      <c r="AP31" s="858" t="s">
        <v>584</v>
      </c>
      <c r="AQ31" s="858"/>
      <c r="AR31" s="858"/>
      <c r="AS31" s="858"/>
      <c r="AT31" s="858"/>
      <c r="AU31" s="858" t="s">
        <v>584</v>
      </c>
      <c r="AV31" s="858"/>
      <c r="AW31" s="858"/>
      <c r="AX31" s="858"/>
      <c r="AY31" s="858"/>
      <c r="AZ31" s="859" t="s">
        <v>584</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406</v>
      </c>
      <c r="C32" s="809"/>
      <c r="D32" s="809"/>
      <c r="E32" s="809"/>
      <c r="F32" s="809"/>
      <c r="G32" s="809"/>
      <c r="H32" s="809"/>
      <c r="I32" s="809"/>
      <c r="J32" s="809"/>
      <c r="K32" s="809"/>
      <c r="L32" s="809"/>
      <c r="M32" s="809"/>
      <c r="N32" s="809"/>
      <c r="O32" s="809"/>
      <c r="P32" s="810"/>
      <c r="Q32" s="811">
        <v>716</v>
      </c>
      <c r="R32" s="812"/>
      <c r="S32" s="812"/>
      <c r="T32" s="812"/>
      <c r="U32" s="812"/>
      <c r="V32" s="812">
        <v>616</v>
      </c>
      <c r="W32" s="812"/>
      <c r="X32" s="812"/>
      <c r="Y32" s="812"/>
      <c r="Z32" s="812"/>
      <c r="AA32" s="812">
        <v>101</v>
      </c>
      <c r="AB32" s="812"/>
      <c r="AC32" s="812"/>
      <c r="AD32" s="812"/>
      <c r="AE32" s="813"/>
      <c r="AF32" s="814">
        <v>220</v>
      </c>
      <c r="AG32" s="815"/>
      <c r="AH32" s="815"/>
      <c r="AI32" s="815"/>
      <c r="AJ32" s="816"/>
      <c r="AK32" s="862">
        <v>365</v>
      </c>
      <c r="AL32" s="858"/>
      <c r="AM32" s="858"/>
      <c r="AN32" s="858"/>
      <c r="AO32" s="858"/>
      <c r="AP32" s="858">
        <v>4278</v>
      </c>
      <c r="AQ32" s="858"/>
      <c r="AR32" s="858"/>
      <c r="AS32" s="858"/>
      <c r="AT32" s="858"/>
      <c r="AU32" s="858">
        <v>3260</v>
      </c>
      <c r="AV32" s="858"/>
      <c r="AW32" s="858"/>
      <c r="AX32" s="858"/>
      <c r="AY32" s="858"/>
      <c r="AZ32" s="859" t="s">
        <v>584</v>
      </c>
      <c r="BA32" s="859"/>
      <c r="BB32" s="859"/>
      <c r="BC32" s="859"/>
      <c r="BD32" s="859"/>
      <c r="BE32" s="860" t="s">
        <v>407</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408</v>
      </c>
      <c r="C33" s="809"/>
      <c r="D33" s="809"/>
      <c r="E33" s="809"/>
      <c r="F33" s="809"/>
      <c r="G33" s="809"/>
      <c r="H33" s="809"/>
      <c r="I33" s="809"/>
      <c r="J33" s="809"/>
      <c r="K33" s="809"/>
      <c r="L33" s="809"/>
      <c r="M33" s="809"/>
      <c r="N33" s="809"/>
      <c r="O33" s="809"/>
      <c r="P33" s="810"/>
      <c r="Q33" s="811">
        <v>887</v>
      </c>
      <c r="R33" s="812"/>
      <c r="S33" s="812"/>
      <c r="T33" s="812"/>
      <c r="U33" s="812"/>
      <c r="V33" s="812">
        <v>863</v>
      </c>
      <c r="W33" s="812"/>
      <c r="X33" s="812"/>
      <c r="Y33" s="812"/>
      <c r="Z33" s="812"/>
      <c r="AA33" s="812">
        <v>24</v>
      </c>
      <c r="AB33" s="812"/>
      <c r="AC33" s="812"/>
      <c r="AD33" s="812"/>
      <c r="AE33" s="813"/>
      <c r="AF33" s="814">
        <v>14</v>
      </c>
      <c r="AG33" s="815"/>
      <c r="AH33" s="815"/>
      <c r="AI33" s="815"/>
      <c r="AJ33" s="816"/>
      <c r="AK33" s="862">
        <v>601</v>
      </c>
      <c r="AL33" s="858"/>
      <c r="AM33" s="858"/>
      <c r="AN33" s="858"/>
      <c r="AO33" s="858"/>
      <c r="AP33" s="858">
        <v>3257</v>
      </c>
      <c r="AQ33" s="858"/>
      <c r="AR33" s="858"/>
      <c r="AS33" s="858"/>
      <c r="AT33" s="858"/>
      <c r="AU33" s="858">
        <v>3234</v>
      </c>
      <c r="AV33" s="858"/>
      <c r="AW33" s="858"/>
      <c r="AX33" s="858"/>
      <c r="AY33" s="858"/>
      <c r="AZ33" s="859" t="s">
        <v>584</v>
      </c>
      <c r="BA33" s="859"/>
      <c r="BB33" s="859"/>
      <c r="BC33" s="859"/>
      <c r="BD33" s="859"/>
      <c r="BE33" s="860" t="s">
        <v>409</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410</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390</v>
      </c>
      <c r="B63" s="817" t="s">
        <v>411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279</v>
      </c>
      <c r="AG63" s="872"/>
      <c r="AH63" s="872"/>
      <c r="AI63" s="872"/>
      <c r="AJ63" s="873"/>
      <c r="AK63" s="874"/>
      <c r="AL63" s="869"/>
      <c r="AM63" s="869"/>
      <c r="AN63" s="869"/>
      <c r="AO63" s="869"/>
      <c r="AP63" s="872">
        <v>7535</v>
      </c>
      <c r="AQ63" s="872"/>
      <c r="AR63" s="872"/>
      <c r="AS63" s="872"/>
      <c r="AT63" s="872"/>
      <c r="AU63" s="872">
        <v>6494</v>
      </c>
      <c r="AV63" s="872"/>
      <c r="AW63" s="872"/>
      <c r="AX63" s="872"/>
      <c r="AY63" s="872"/>
      <c r="AZ63" s="876"/>
      <c r="BA63" s="876"/>
      <c r="BB63" s="876"/>
      <c r="BC63" s="876"/>
      <c r="BD63" s="876"/>
      <c r="BE63" s="877"/>
      <c r="BF63" s="877"/>
      <c r="BG63" s="877"/>
      <c r="BH63" s="877"/>
      <c r="BI63" s="878"/>
      <c r="BJ63" s="879" t="s">
        <v>412</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414</v>
      </c>
      <c r="B66" s="756"/>
      <c r="C66" s="756"/>
      <c r="D66" s="756"/>
      <c r="E66" s="756"/>
      <c r="F66" s="756"/>
      <c r="G66" s="756"/>
      <c r="H66" s="756"/>
      <c r="I66" s="756"/>
      <c r="J66" s="756"/>
      <c r="K66" s="756"/>
      <c r="L66" s="756"/>
      <c r="M66" s="756"/>
      <c r="N66" s="756"/>
      <c r="O66" s="756"/>
      <c r="P66" s="757"/>
      <c r="Q66" s="761" t="s">
        <v>415</v>
      </c>
      <c r="R66" s="762"/>
      <c r="S66" s="762"/>
      <c r="T66" s="762"/>
      <c r="U66" s="763"/>
      <c r="V66" s="761" t="s">
        <v>416</v>
      </c>
      <c r="W66" s="762"/>
      <c r="X66" s="762"/>
      <c r="Y66" s="762"/>
      <c r="Z66" s="763"/>
      <c r="AA66" s="761" t="s">
        <v>417</v>
      </c>
      <c r="AB66" s="762"/>
      <c r="AC66" s="762"/>
      <c r="AD66" s="762"/>
      <c r="AE66" s="763"/>
      <c r="AF66" s="882" t="s">
        <v>418</v>
      </c>
      <c r="AG66" s="843"/>
      <c r="AH66" s="843"/>
      <c r="AI66" s="843"/>
      <c r="AJ66" s="883"/>
      <c r="AK66" s="761" t="s">
        <v>398</v>
      </c>
      <c r="AL66" s="756"/>
      <c r="AM66" s="756"/>
      <c r="AN66" s="756"/>
      <c r="AO66" s="757"/>
      <c r="AP66" s="761" t="s">
        <v>419</v>
      </c>
      <c r="AQ66" s="762"/>
      <c r="AR66" s="762"/>
      <c r="AS66" s="762"/>
      <c r="AT66" s="763"/>
      <c r="AU66" s="761" t="s">
        <v>420</v>
      </c>
      <c r="AV66" s="762"/>
      <c r="AW66" s="762"/>
      <c r="AX66" s="762"/>
      <c r="AY66" s="763"/>
      <c r="AZ66" s="761" t="s">
        <v>376</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585</v>
      </c>
      <c r="C68" s="898"/>
      <c r="D68" s="898"/>
      <c r="E68" s="898"/>
      <c r="F68" s="898"/>
      <c r="G68" s="898"/>
      <c r="H68" s="898"/>
      <c r="I68" s="898"/>
      <c r="J68" s="898"/>
      <c r="K68" s="898"/>
      <c r="L68" s="898"/>
      <c r="M68" s="898"/>
      <c r="N68" s="898"/>
      <c r="O68" s="898"/>
      <c r="P68" s="899"/>
      <c r="Q68" s="900">
        <v>982</v>
      </c>
      <c r="R68" s="894"/>
      <c r="S68" s="894"/>
      <c r="T68" s="894"/>
      <c r="U68" s="894"/>
      <c r="V68" s="894">
        <v>855</v>
      </c>
      <c r="W68" s="894"/>
      <c r="X68" s="894"/>
      <c r="Y68" s="894"/>
      <c r="Z68" s="894"/>
      <c r="AA68" s="894">
        <v>127</v>
      </c>
      <c r="AB68" s="894"/>
      <c r="AC68" s="894"/>
      <c r="AD68" s="894"/>
      <c r="AE68" s="894"/>
      <c r="AF68" s="894">
        <v>127</v>
      </c>
      <c r="AG68" s="894"/>
      <c r="AH68" s="894"/>
      <c r="AI68" s="894"/>
      <c r="AJ68" s="894"/>
      <c r="AK68" s="894" t="s">
        <v>584</v>
      </c>
      <c r="AL68" s="894"/>
      <c r="AM68" s="894"/>
      <c r="AN68" s="894"/>
      <c r="AO68" s="894"/>
      <c r="AP68" s="894">
        <v>5</v>
      </c>
      <c r="AQ68" s="894"/>
      <c r="AR68" s="894"/>
      <c r="AS68" s="894"/>
      <c r="AT68" s="894"/>
      <c r="AU68" s="894"/>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586</v>
      </c>
      <c r="C69" s="902"/>
      <c r="D69" s="902"/>
      <c r="E69" s="902"/>
      <c r="F69" s="902"/>
      <c r="G69" s="902"/>
      <c r="H69" s="902"/>
      <c r="I69" s="902"/>
      <c r="J69" s="902"/>
      <c r="K69" s="902"/>
      <c r="L69" s="902"/>
      <c r="M69" s="902"/>
      <c r="N69" s="902"/>
      <c r="O69" s="902"/>
      <c r="P69" s="903"/>
      <c r="Q69" s="904">
        <v>225</v>
      </c>
      <c r="R69" s="858"/>
      <c r="S69" s="858"/>
      <c r="T69" s="858"/>
      <c r="U69" s="858"/>
      <c r="V69" s="858">
        <v>224</v>
      </c>
      <c r="W69" s="858"/>
      <c r="X69" s="858"/>
      <c r="Y69" s="858"/>
      <c r="Z69" s="858"/>
      <c r="AA69" s="858">
        <v>1</v>
      </c>
      <c r="AB69" s="858"/>
      <c r="AC69" s="858"/>
      <c r="AD69" s="858"/>
      <c r="AE69" s="858"/>
      <c r="AF69" s="858">
        <v>515</v>
      </c>
      <c r="AG69" s="858"/>
      <c r="AH69" s="858"/>
      <c r="AI69" s="858"/>
      <c r="AJ69" s="858"/>
      <c r="AK69" s="858">
        <v>69</v>
      </c>
      <c r="AL69" s="858"/>
      <c r="AM69" s="858"/>
      <c r="AN69" s="858"/>
      <c r="AO69" s="858"/>
      <c r="AP69" s="858">
        <v>1097</v>
      </c>
      <c r="AQ69" s="858"/>
      <c r="AR69" s="858"/>
      <c r="AS69" s="858"/>
      <c r="AT69" s="858"/>
      <c r="AU69" s="858"/>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587</v>
      </c>
      <c r="C70" s="902"/>
      <c r="D70" s="902"/>
      <c r="E70" s="902"/>
      <c r="F70" s="902"/>
      <c r="G70" s="902"/>
      <c r="H70" s="902"/>
      <c r="I70" s="902"/>
      <c r="J70" s="902"/>
      <c r="K70" s="902"/>
      <c r="L70" s="902"/>
      <c r="M70" s="902"/>
      <c r="N70" s="902"/>
      <c r="O70" s="902"/>
      <c r="P70" s="903"/>
      <c r="Q70" s="904">
        <v>593</v>
      </c>
      <c r="R70" s="858"/>
      <c r="S70" s="858"/>
      <c r="T70" s="858"/>
      <c r="U70" s="858"/>
      <c r="V70" s="858">
        <v>533</v>
      </c>
      <c r="W70" s="858"/>
      <c r="X70" s="858"/>
      <c r="Y70" s="858"/>
      <c r="Z70" s="858"/>
      <c r="AA70" s="858">
        <v>60</v>
      </c>
      <c r="AB70" s="858"/>
      <c r="AC70" s="858"/>
      <c r="AD70" s="858"/>
      <c r="AE70" s="858"/>
      <c r="AF70" s="858">
        <v>60</v>
      </c>
      <c r="AG70" s="858"/>
      <c r="AH70" s="858"/>
      <c r="AI70" s="858"/>
      <c r="AJ70" s="858"/>
      <c r="AK70" s="858" t="s">
        <v>584</v>
      </c>
      <c r="AL70" s="858"/>
      <c r="AM70" s="858"/>
      <c r="AN70" s="858"/>
      <c r="AO70" s="858"/>
      <c r="AP70" s="858">
        <v>105</v>
      </c>
      <c r="AQ70" s="858"/>
      <c r="AR70" s="858"/>
      <c r="AS70" s="858"/>
      <c r="AT70" s="858"/>
      <c r="AU70" s="858"/>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588</v>
      </c>
      <c r="C71" s="902"/>
      <c r="D71" s="902"/>
      <c r="E71" s="902"/>
      <c r="F71" s="902"/>
      <c r="G71" s="902"/>
      <c r="H71" s="902"/>
      <c r="I71" s="902"/>
      <c r="J71" s="902"/>
      <c r="K71" s="902"/>
      <c r="L71" s="902"/>
      <c r="M71" s="902"/>
      <c r="N71" s="902"/>
      <c r="O71" s="902"/>
      <c r="P71" s="903"/>
      <c r="Q71" s="904">
        <v>847</v>
      </c>
      <c r="R71" s="858"/>
      <c r="S71" s="858"/>
      <c r="T71" s="858"/>
      <c r="U71" s="858"/>
      <c r="V71" s="858">
        <v>789</v>
      </c>
      <c r="W71" s="858"/>
      <c r="X71" s="858"/>
      <c r="Y71" s="858"/>
      <c r="Z71" s="858"/>
      <c r="AA71" s="858">
        <v>58</v>
      </c>
      <c r="AB71" s="858"/>
      <c r="AC71" s="858"/>
      <c r="AD71" s="858"/>
      <c r="AE71" s="858"/>
      <c r="AF71" s="858">
        <v>58</v>
      </c>
      <c r="AG71" s="858"/>
      <c r="AH71" s="858"/>
      <c r="AI71" s="858"/>
      <c r="AJ71" s="858"/>
      <c r="AK71" s="858" t="s">
        <v>584</v>
      </c>
      <c r="AL71" s="858"/>
      <c r="AM71" s="858"/>
      <c r="AN71" s="858"/>
      <c r="AO71" s="858"/>
      <c r="AP71" s="858">
        <v>336</v>
      </c>
      <c r="AQ71" s="858"/>
      <c r="AR71" s="858"/>
      <c r="AS71" s="858"/>
      <c r="AT71" s="858"/>
      <c r="AU71" s="858"/>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589</v>
      </c>
      <c r="C72" s="902"/>
      <c r="D72" s="902"/>
      <c r="E72" s="902"/>
      <c r="F72" s="902"/>
      <c r="G72" s="902"/>
      <c r="H72" s="902"/>
      <c r="I72" s="902"/>
      <c r="J72" s="902"/>
      <c r="K72" s="902"/>
      <c r="L72" s="902"/>
      <c r="M72" s="902"/>
      <c r="N72" s="902"/>
      <c r="O72" s="902"/>
      <c r="P72" s="903"/>
      <c r="Q72" s="904">
        <v>808</v>
      </c>
      <c r="R72" s="858"/>
      <c r="S72" s="858"/>
      <c r="T72" s="858"/>
      <c r="U72" s="858"/>
      <c r="V72" s="858">
        <v>739</v>
      </c>
      <c r="W72" s="858"/>
      <c r="X72" s="858"/>
      <c r="Y72" s="858"/>
      <c r="Z72" s="858"/>
      <c r="AA72" s="858">
        <v>69</v>
      </c>
      <c r="AB72" s="858"/>
      <c r="AC72" s="858"/>
      <c r="AD72" s="858"/>
      <c r="AE72" s="858"/>
      <c r="AF72" s="858">
        <v>69</v>
      </c>
      <c r="AG72" s="858"/>
      <c r="AH72" s="858"/>
      <c r="AI72" s="858"/>
      <c r="AJ72" s="858"/>
      <c r="AK72" s="858">
        <v>267</v>
      </c>
      <c r="AL72" s="858"/>
      <c r="AM72" s="858"/>
      <c r="AN72" s="858"/>
      <c r="AO72" s="858"/>
      <c r="AP72" s="858" t="s">
        <v>584</v>
      </c>
      <c r="AQ72" s="858"/>
      <c r="AR72" s="858"/>
      <c r="AS72" s="858"/>
      <c r="AT72" s="858"/>
      <c r="AU72" s="858"/>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590</v>
      </c>
      <c r="C73" s="902"/>
      <c r="D73" s="902"/>
      <c r="E73" s="902"/>
      <c r="F73" s="902"/>
      <c r="G73" s="902"/>
      <c r="H73" s="902"/>
      <c r="I73" s="902"/>
      <c r="J73" s="902"/>
      <c r="K73" s="902"/>
      <c r="L73" s="902"/>
      <c r="M73" s="902"/>
      <c r="N73" s="902"/>
      <c r="O73" s="902"/>
      <c r="P73" s="903"/>
      <c r="Q73" s="904">
        <v>6241</v>
      </c>
      <c r="R73" s="858"/>
      <c r="S73" s="858"/>
      <c r="T73" s="858"/>
      <c r="U73" s="858"/>
      <c r="V73" s="858">
        <v>5806</v>
      </c>
      <c r="W73" s="858"/>
      <c r="X73" s="858"/>
      <c r="Y73" s="858"/>
      <c r="Z73" s="858"/>
      <c r="AA73" s="858">
        <v>435</v>
      </c>
      <c r="AB73" s="858"/>
      <c r="AC73" s="858"/>
      <c r="AD73" s="858"/>
      <c r="AE73" s="858"/>
      <c r="AF73" s="858">
        <v>435</v>
      </c>
      <c r="AG73" s="858"/>
      <c r="AH73" s="858"/>
      <c r="AI73" s="858"/>
      <c r="AJ73" s="858"/>
      <c r="AK73" s="858" t="s">
        <v>584</v>
      </c>
      <c r="AL73" s="858"/>
      <c r="AM73" s="858"/>
      <c r="AN73" s="858"/>
      <c r="AO73" s="858"/>
      <c r="AP73" s="858" t="s">
        <v>584</v>
      </c>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591</v>
      </c>
      <c r="C74" s="902"/>
      <c r="D74" s="902"/>
      <c r="E74" s="902"/>
      <c r="F74" s="902"/>
      <c r="G74" s="902"/>
      <c r="H74" s="902"/>
      <c r="I74" s="902"/>
      <c r="J74" s="902"/>
      <c r="K74" s="902"/>
      <c r="L74" s="902"/>
      <c r="M74" s="902"/>
      <c r="N74" s="902"/>
      <c r="O74" s="902"/>
      <c r="P74" s="903"/>
      <c r="Q74" s="904">
        <v>1598</v>
      </c>
      <c r="R74" s="858"/>
      <c r="S74" s="858"/>
      <c r="T74" s="858"/>
      <c r="U74" s="858"/>
      <c r="V74" s="858">
        <v>1591</v>
      </c>
      <c r="W74" s="858"/>
      <c r="X74" s="858"/>
      <c r="Y74" s="858"/>
      <c r="Z74" s="858"/>
      <c r="AA74" s="858">
        <v>7</v>
      </c>
      <c r="AB74" s="858"/>
      <c r="AC74" s="858"/>
      <c r="AD74" s="858"/>
      <c r="AE74" s="858"/>
      <c r="AF74" s="858">
        <v>7</v>
      </c>
      <c r="AG74" s="858"/>
      <c r="AH74" s="858"/>
      <c r="AI74" s="858"/>
      <c r="AJ74" s="858"/>
      <c r="AK74" s="858">
        <v>42</v>
      </c>
      <c r="AL74" s="858"/>
      <c r="AM74" s="858"/>
      <c r="AN74" s="858"/>
      <c r="AO74" s="858"/>
      <c r="AP74" s="858" t="s">
        <v>584</v>
      </c>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592</v>
      </c>
      <c r="C75" s="902"/>
      <c r="D75" s="902"/>
      <c r="E75" s="902"/>
      <c r="F75" s="902"/>
      <c r="G75" s="902"/>
      <c r="H75" s="902"/>
      <c r="I75" s="902"/>
      <c r="J75" s="902"/>
      <c r="K75" s="902"/>
      <c r="L75" s="902"/>
      <c r="M75" s="902"/>
      <c r="N75" s="902"/>
      <c r="O75" s="902"/>
      <c r="P75" s="903"/>
      <c r="Q75" s="905">
        <v>8</v>
      </c>
      <c r="R75" s="906"/>
      <c r="S75" s="906"/>
      <c r="T75" s="906"/>
      <c r="U75" s="862"/>
      <c r="V75" s="907">
        <v>7</v>
      </c>
      <c r="W75" s="906"/>
      <c r="X75" s="906"/>
      <c r="Y75" s="906"/>
      <c r="Z75" s="862"/>
      <c r="AA75" s="907">
        <v>1</v>
      </c>
      <c r="AB75" s="906"/>
      <c r="AC75" s="906"/>
      <c r="AD75" s="906"/>
      <c r="AE75" s="862"/>
      <c r="AF75" s="907">
        <v>1</v>
      </c>
      <c r="AG75" s="906"/>
      <c r="AH75" s="906"/>
      <c r="AI75" s="906"/>
      <c r="AJ75" s="862"/>
      <c r="AK75" s="907">
        <v>5</v>
      </c>
      <c r="AL75" s="906"/>
      <c r="AM75" s="906"/>
      <c r="AN75" s="906"/>
      <c r="AO75" s="862"/>
      <c r="AP75" s="907" t="s">
        <v>584</v>
      </c>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593</v>
      </c>
      <c r="C76" s="902"/>
      <c r="D76" s="902"/>
      <c r="E76" s="902"/>
      <c r="F76" s="902"/>
      <c r="G76" s="902"/>
      <c r="H76" s="902"/>
      <c r="I76" s="902"/>
      <c r="J76" s="902"/>
      <c r="K76" s="902"/>
      <c r="L76" s="902"/>
      <c r="M76" s="902"/>
      <c r="N76" s="902"/>
      <c r="O76" s="902"/>
      <c r="P76" s="903"/>
      <c r="Q76" s="905">
        <v>18</v>
      </c>
      <c r="R76" s="906"/>
      <c r="S76" s="906"/>
      <c r="T76" s="906"/>
      <c r="U76" s="862"/>
      <c r="V76" s="907">
        <v>16</v>
      </c>
      <c r="W76" s="906"/>
      <c r="X76" s="906"/>
      <c r="Y76" s="906"/>
      <c r="Z76" s="862"/>
      <c r="AA76" s="907">
        <v>2</v>
      </c>
      <c r="AB76" s="906"/>
      <c r="AC76" s="906"/>
      <c r="AD76" s="906"/>
      <c r="AE76" s="862"/>
      <c r="AF76" s="907">
        <v>2</v>
      </c>
      <c r="AG76" s="906"/>
      <c r="AH76" s="906"/>
      <c r="AI76" s="906"/>
      <c r="AJ76" s="862"/>
      <c r="AK76" s="907">
        <v>5</v>
      </c>
      <c r="AL76" s="906"/>
      <c r="AM76" s="906"/>
      <c r="AN76" s="906"/>
      <c r="AO76" s="862"/>
      <c r="AP76" s="907" t="s">
        <v>584</v>
      </c>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594</v>
      </c>
      <c r="C77" s="902"/>
      <c r="D77" s="902"/>
      <c r="E77" s="902"/>
      <c r="F77" s="902"/>
      <c r="G77" s="902"/>
      <c r="H77" s="902"/>
      <c r="I77" s="902"/>
      <c r="J77" s="902"/>
      <c r="K77" s="902"/>
      <c r="L77" s="902"/>
      <c r="M77" s="902"/>
      <c r="N77" s="902"/>
      <c r="O77" s="902"/>
      <c r="P77" s="903"/>
      <c r="Q77" s="905">
        <v>1005</v>
      </c>
      <c r="R77" s="906"/>
      <c r="S77" s="906"/>
      <c r="T77" s="906"/>
      <c r="U77" s="862"/>
      <c r="V77" s="907">
        <v>973</v>
      </c>
      <c r="W77" s="906"/>
      <c r="X77" s="906"/>
      <c r="Y77" s="906"/>
      <c r="Z77" s="862"/>
      <c r="AA77" s="907">
        <v>32</v>
      </c>
      <c r="AB77" s="906"/>
      <c r="AC77" s="906"/>
      <c r="AD77" s="906"/>
      <c r="AE77" s="862"/>
      <c r="AF77" s="907">
        <v>32</v>
      </c>
      <c r="AG77" s="906"/>
      <c r="AH77" s="906"/>
      <c r="AI77" s="906"/>
      <c r="AJ77" s="862"/>
      <c r="AK77" s="907">
        <v>440</v>
      </c>
      <c r="AL77" s="906"/>
      <c r="AM77" s="906"/>
      <c r="AN77" s="906"/>
      <c r="AO77" s="862"/>
      <c r="AP77" s="907" t="s">
        <v>584</v>
      </c>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595</v>
      </c>
      <c r="C78" s="902"/>
      <c r="D78" s="902"/>
      <c r="E78" s="902"/>
      <c r="F78" s="902"/>
      <c r="G78" s="902"/>
      <c r="H78" s="902"/>
      <c r="I78" s="902"/>
      <c r="J78" s="902"/>
      <c r="K78" s="902"/>
      <c r="L78" s="902"/>
      <c r="M78" s="902"/>
      <c r="N78" s="902"/>
      <c r="O78" s="902"/>
      <c r="P78" s="903"/>
      <c r="Q78" s="904">
        <v>1041</v>
      </c>
      <c r="R78" s="858"/>
      <c r="S78" s="858"/>
      <c r="T78" s="858"/>
      <c r="U78" s="858"/>
      <c r="V78" s="858">
        <v>976</v>
      </c>
      <c r="W78" s="858"/>
      <c r="X78" s="858"/>
      <c r="Y78" s="858"/>
      <c r="Z78" s="858"/>
      <c r="AA78" s="858">
        <v>66</v>
      </c>
      <c r="AB78" s="858"/>
      <c r="AC78" s="858"/>
      <c r="AD78" s="858"/>
      <c r="AE78" s="858"/>
      <c r="AF78" s="858">
        <v>66</v>
      </c>
      <c r="AG78" s="858"/>
      <c r="AH78" s="858"/>
      <c r="AI78" s="858"/>
      <c r="AJ78" s="858"/>
      <c r="AK78" s="858" t="s">
        <v>584</v>
      </c>
      <c r="AL78" s="858"/>
      <c r="AM78" s="858"/>
      <c r="AN78" s="858"/>
      <c r="AO78" s="858"/>
      <c r="AP78" s="858" t="s">
        <v>584</v>
      </c>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t="s">
        <v>596</v>
      </c>
      <c r="C79" s="902"/>
      <c r="D79" s="902"/>
      <c r="E79" s="902"/>
      <c r="F79" s="902"/>
      <c r="G79" s="902"/>
      <c r="H79" s="902"/>
      <c r="I79" s="902"/>
      <c r="J79" s="902"/>
      <c r="K79" s="902"/>
      <c r="L79" s="902"/>
      <c r="M79" s="902"/>
      <c r="N79" s="902"/>
      <c r="O79" s="902"/>
      <c r="P79" s="903"/>
      <c r="Q79" s="904">
        <v>278970</v>
      </c>
      <c r="R79" s="858"/>
      <c r="S79" s="858"/>
      <c r="T79" s="858"/>
      <c r="U79" s="858"/>
      <c r="V79" s="858">
        <v>271869</v>
      </c>
      <c r="W79" s="858"/>
      <c r="X79" s="858"/>
      <c r="Y79" s="858"/>
      <c r="Z79" s="858"/>
      <c r="AA79" s="858">
        <v>7101</v>
      </c>
      <c r="AB79" s="858"/>
      <c r="AC79" s="858"/>
      <c r="AD79" s="858"/>
      <c r="AE79" s="858"/>
      <c r="AF79" s="858">
        <v>7101</v>
      </c>
      <c r="AG79" s="858"/>
      <c r="AH79" s="858"/>
      <c r="AI79" s="858"/>
      <c r="AJ79" s="858"/>
      <c r="AK79" s="858">
        <v>892</v>
      </c>
      <c r="AL79" s="858"/>
      <c r="AM79" s="858"/>
      <c r="AN79" s="858"/>
      <c r="AO79" s="858"/>
      <c r="AP79" s="858" t="s">
        <v>584</v>
      </c>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390</v>
      </c>
      <c r="B88" s="817" t="s">
        <v>421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8473</v>
      </c>
      <c r="AG88" s="872"/>
      <c r="AH88" s="872"/>
      <c r="AI88" s="872"/>
      <c r="AJ88" s="872"/>
      <c r="AK88" s="869"/>
      <c r="AL88" s="869"/>
      <c r="AM88" s="869"/>
      <c r="AN88" s="869"/>
      <c r="AO88" s="869"/>
      <c r="AP88" s="872">
        <v>1543</v>
      </c>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17" t="s">
        <v>422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209</v>
      </c>
      <c r="CS102" s="880"/>
      <c r="CT102" s="880"/>
      <c r="CU102" s="880"/>
      <c r="CV102" s="919"/>
      <c r="CW102" s="918">
        <v>7</v>
      </c>
      <c r="CX102" s="880"/>
      <c r="CY102" s="880"/>
      <c r="CZ102" s="880"/>
      <c r="DA102" s="919"/>
      <c r="DB102" s="918" t="s">
        <v>584</v>
      </c>
      <c r="DC102" s="880"/>
      <c r="DD102" s="880"/>
      <c r="DE102" s="880"/>
      <c r="DF102" s="919"/>
      <c r="DG102" s="918" t="s">
        <v>584</v>
      </c>
      <c r="DH102" s="880"/>
      <c r="DI102" s="880"/>
      <c r="DJ102" s="880"/>
      <c r="DK102" s="919"/>
      <c r="DL102" s="918">
        <v>118</v>
      </c>
      <c r="DM102" s="880"/>
      <c r="DN102" s="880"/>
      <c r="DO102" s="880"/>
      <c r="DP102" s="919"/>
      <c r="DQ102" s="918">
        <v>106</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429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430</v>
      </c>
      <c r="AB109" s="921"/>
      <c r="AC109" s="921"/>
      <c r="AD109" s="921"/>
      <c r="AE109" s="922"/>
      <c r="AF109" s="920" t="s">
        <v>431</v>
      </c>
      <c r="AG109" s="921"/>
      <c r="AH109" s="921"/>
      <c r="AI109" s="921"/>
      <c r="AJ109" s="922"/>
      <c r="AK109" s="920" t="s">
        <v>303</v>
      </c>
      <c r="AL109" s="921"/>
      <c r="AM109" s="921"/>
      <c r="AN109" s="921"/>
      <c r="AO109" s="922"/>
      <c r="AP109" s="920" t="s">
        <v>432</v>
      </c>
      <c r="AQ109" s="921"/>
      <c r="AR109" s="921"/>
      <c r="AS109" s="921"/>
      <c r="AT109" s="923"/>
      <c r="AU109" s="940" t="s">
        <v>429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430</v>
      </c>
      <c r="BR109" s="921"/>
      <c r="BS109" s="921"/>
      <c r="BT109" s="921"/>
      <c r="BU109" s="922"/>
      <c r="BV109" s="920" t="s">
        <v>431</v>
      </c>
      <c r="BW109" s="921"/>
      <c r="BX109" s="921"/>
      <c r="BY109" s="921"/>
      <c r="BZ109" s="922"/>
      <c r="CA109" s="920" t="s">
        <v>303</v>
      </c>
      <c r="CB109" s="921"/>
      <c r="CC109" s="921"/>
      <c r="CD109" s="921"/>
      <c r="CE109" s="922"/>
      <c r="CF109" s="941" t="s">
        <v>432</v>
      </c>
      <c r="CG109" s="941"/>
      <c r="CH109" s="941"/>
      <c r="CI109" s="941"/>
      <c r="CJ109" s="941"/>
      <c r="CK109" s="920" t="s">
        <v>433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430</v>
      </c>
      <c r="DH109" s="921"/>
      <c r="DI109" s="921"/>
      <c r="DJ109" s="921"/>
      <c r="DK109" s="922"/>
      <c r="DL109" s="920" t="s">
        <v>431</v>
      </c>
      <c r="DM109" s="921"/>
      <c r="DN109" s="921"/>
      <c r="DO109" s="921"/>
      <c r="DP109" s="922"/>
      <c r="DQ109" s="920" t="s">
        <v>303</v>
      </c>
      <c r="DR109" s="921"/>
      <c r="DS109" s="921"/>
      <c r="DT109" s="921"/>
      <c r="DU109" s="922"/>
      <c r="DV109" s="920" t="s">
        <v>432</v>
      </c>
      <c r="DW109" s="921"/>
      <c r="DX109" s="921"/>
      <c r="DY109" s="921"/>
      <c r="DZ109" s="923"/>
    </row>
    <row r="110" spans="1:131" s="226" customFormat="1" ht="26.25" customHeight="1" x14ac:dyDescent="0.15">
      <c r="A110" s="924" t="s">
        <v>434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2045810</v>
      </c>
      <c r="AB110" s="928"/>
      <c r="AC110" s="928"/>
      <c r="AD110" s="928"/>
      <c r="AE110" s="929"/>
      <c r="AF110" s="930">
        <v>1983928</v>
      </c>
      <c r="AG110" s="928"/>
      <c r="AH110" s="928"/>
      <c r="AI110" s="928"/>
      <c r="AJ110" s="929"/>
      <c r="AK110" s="930">
        <v>1896288</v>
      </c>
      <c r="AL110" s="928"/>
      <c r="AM110" s="928"/>
      <c r="AN110" s="928"/>
      <c r="AO110" s="929"/>
      <c r="AP110" s="931">
        <v>30.8</v>
      </c>
      <c r="AQ110" s="932"/>
      <c r="AR110" s="932"/>
      <c r="AS110" s="932"/>
      <c r="AT110" s="933"/>
      <c r="AU110" s="934" t="s">
        <v>72</v>
      </c>
      <c r="AV110" s="935"/>
      <c r="AW110" s="935"/>
      <c r="AX110" s="935"/>
      <c r="AY110" s="935"/>
      <c r="AZ110" s="957" t="s">
        <v>435</v>
      </c>
      <c r="BA110" s="925"/>
      <c r="BB110" s="925"/>
      <c r="BC110" s="925"/>
      <c r="BD110" s="925"/>
      <c r="BE110" s="925"/>
      <c r="BF110" s="925"/>
      <c r="BG110" s="925"/>
      <c r="BH110" s="925"/>
      <c r="BI110" s="925"/>
      <c r="BJ110" s="925"/>
      <c r="BK110" s="925"/>
      <c r="BL110" s="925"/>
      <c r="BM110" s="925"/>
      <c r="BN110" s="925"/>
      <c r="BO110" s="925"/>
      <c r="BP110" s="926"/>
      <c r="BQ110" s="958">
        <v>15437384</v>
      </c>
      <c r="BR110" s="959"/>
      <c r="BS110" s="959"/>
      <c r="BT110" s="959"/>
      <c r="BU110" s="959"/>
      <c r="BV110" s="959">
        <v>14395679</v>
      </c>
      <c r="BW110" s="959"/>
      <c r="BX110" s="959"/>
      <c r="BY110" s="959"/>
      <c r="BZ110" s="959"/>
      <c r="CA110" s="959">
        <v>13683999</v>
      </c>
      <c r="CB110" s="959"/>
      <c r="CC110" s="959"/>
      <c r="CD110" s="959"/>
      <c r="CE110" s="959"/>
      <c r="CF110" s="972">
        <v>222.1</v>
      </c>
      <c r="CG110" s="973"/>
      <c r="CH110" s="973"/>
      <c r="CI110" s="973"/>
      <c r="CJ110" s="973"/>
      <c r="CK110" s="974" t="s">
        <v>436</v>
      </c>
      <c r="CL110" s="975"/>
      <c r="CM110" s="957" t="s">
        <v>437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438</v>
      </c>
      <c r="DH110" s="959"/>
      <c r="DI110" s="959"/>
      <c r="DJ110" s="959"/>
      <c r="DK110" s="959"/>
      <c r="DL110" s="959" t="s">
        <v>439</v>
      </c>
      <c r="DM110" s="959"/>
      <c r="DN110" s="959"/>
      <c r="DO110" s="959"/>
      <c r="DP110" s="959"/>
      <c r="DQ110" s="959" t="s">
        <v>125</v>
      </c>
      <c r="DR110" s="959"/>
      <c r="DS110" s="959"/>
      <c r="DT110" s="959"/>
      <c r="DU110" s="959"/>
      <c r="DV110" s="960" t="s">
        <v>439</v>
      </c>
      <c r="DW110" s="960"/>
      <c r="DX110" s="960"/>
      <c r="DY110" s="960"/>
      <c r="DZ110" s="961"/>
    </row>
    <row r="111" spans="1:131" s="226" customFormat="1" ht="26.25" customHeight="1" x14ac:dyDescent="0.15">
      <c r="A111" s="962" t="s">
        <v>440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441</v>
      </c>
      <c r="AB111" s="966"/>
      <c r="AC111" s="966"/>
      <c r="AD111" s="966"/>
      <c r="AE111" s="967"/>
      <c r="AF111" s="968" t="s">
        <v>412</v>
      </c>
      <c r="AG111" s="966"/>
      <c r="AH111" s="966"/>
      <c r="AI111" s="966"/>
      <c r="AJ111" s="967"/>
      <c r="AK111" s="968" t="s">
        <v>439</v>
      </c>
      <c r="AL111" s="966"/>
      <c r="AM111" s="966"/>
      <c r="AN111" s="966"/>
      <c r="AO111" s="967"/>
      <c r="AP111" s="969" t="s">
        <v>442</v>
      </c>
      <c r="AQ111" s="970"/>
      <c r="AR111" s="970"/>
      <c r="AS111" s="970"/>
      <c r="AT111" s="971"/>
      <c r="AU111" s="936"/>
      <c r="AV111" s="937"/>
      <c r="AW111" s="937"/>
      <c r="AX111" s="937"/>
      <c r="AY111" s="937"/>
      <c r="AZ111" s="950" t="s">
        <v>443</v>
      </c>
      <c r="BA111" s="951"/>
      <c r="BB111" s="951"/>
      <c r="BC111" s="951"/>
      <c r="BD111" s="951"/>
      <c r="BE111" s="951"/>
      <c r="BF111" s="951"/>
      <c r="BG111" s="951"/>
      <c r="BH111" s="951"/>
      <c r="BI111" s="951"/>
      <c r="BJ111" s="951"/>
      <c r="BK111" s="951"/>
      <c r="BL111" s="951"/>
      <c r="BM111" s="951"/>
      <c r="BN111" s="951"/>
      <c r="BO111" s="951"/>
      <c r="BP111" s="952"/>
      <c r="BQ111" s="953" t="s">
        <v>438</v>
      </c>
      <c r="BR111" s="954"/>
      <c r="BS111" s="954"/>
      <c r="BT111" s="954"/>
      <c r="BU111" s="954"/>
      <c r="BV111" s="954" t="s">
        <v>444</v>
      </c>
      <c r="BW111" s="954"/>
      <c r="BX111" s="954"/>
      <c r="BY111" s="954"/>
      <c r="BZ111" s="954"/>
      <c r="CA111" s="954" t="s">
        <v>439</v>
      </c>
      <c r="CB111" s="954"/>
      <c r="CC111" s="954"/>
      <c r="CD111" s="954"/>
      <c r="CE111" s="954"/>
      <c r="CF111" s="948" t="s">
        <v>439</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438</v>
      </c>
      <c r="DH111" s="954"/>
      <c r="DI111" s="954"/>
      <c r="DJ111" s="954"/>
      <c r="DK111" s="954"/>
      <c r="DL111" s="954" t="s">
        <v>446</v>
      </c>
      <c r="DM111" s="954"/>
      <c r="DN111" s="954"/>
      <c r="DO111" s="954"/>
      <c r="DP111" s="954"/>
      <c r="DQ111" s="954" t="s">
        <v>125</v>
      </c>
      <c r="DR111" s="954"/>
      <c r="DS111" s="954"/>
      <c r="DT111" s="954"/>
      <c r="DU111" s="954"/>
      <c r="DV111" s="955" t="s">
        <v>446</v>
      </c>
      <c r="DW111" s="955"/>
      <c r="DX111" s="955"/>
      <c r="DY111" s="955"/>
      <c r="DZ111" s="956"/>
    </row>
    <row r="112" spans="1:131" s="226" customFormat="1" ht="26.25" customHeight="1" x14ac:dyDescent="0.15">
      <c r="A112" s="980" t="s">
        <v>447</v>
      </c>
      <c r="B112" s="981"/>
      <c r="C112" s="951" t="s">
        <v>448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446</v>
      </c>
      <c r="AB112" s="987"/>
      <c r="AC112" s="987"/>
      <c r="AD112" s="987"/>
      <c r="AE112" s="988"/>
      <c r="AF112" s="989" t="s">
        <v>441</v>
      </c>
      <c r="AG112" s="987"/>
      <c r="AH112" s="987"/>
      <c r="AI112" s="987"/>
      <c r="AJ112" s="988"/>
      <c r="AK112" s="989" t="s">
        <v>444</v>
      </c>
      <c r="AL112" s="987"/>
      <c r="AM112" s="987"/>
      <c r="AN112" s="987"/>
      <c r="AO112" s="988"/>
      <c r="AP112" s="990" t="s">
        <v>438</v>
      </c>
      <c r="AQ112" s="991"/>
      <c r="AR112" s="991"/>
      <c r="AS112" s="991"/>
      <c r="AT112" s="992"/>
      <c r="AU112" s="936"/>
      <c r="AV112" s="937"/>
      <c r="AW112" s="937"/>
      <c r="AX112" s="937"/>
      <c r="AY112" s="937"/>
      <c r="AZ112" s="950" t="s">
        <v>449</v>
      </c>
      <c r="BA112" s="951"/>
      <c r="BB112" s="951"/>
      <c r="BC112" s="951"/>
      <c r="BD112" s="951"/>
      <c r="BE112" s="951"/>
      <c r="BF112" s="951"/>
      <c r="BG112" s="951"/>
      <c r="BH112" s="951"/>
      <c r="BI112" s="951"/>
      <c r="BJ112" s="951"/>
      <c r="BK112" s="951"/>
      <c r="BL112" s="951"/>
      <c r="BM112" s="951"/>
      <c r="BN112" s="951"/>
      <c r="BO112" s="951"/>
      <c r="BP112" s="952"/>
      <c r="BQ112" s="953">
        <v>7332999</v>
      </c>
      <c r="BR112" s="954"/>
      <c r="BS112" s="954"/>
      <c r="BT112" s="954"/>
      <c r="BU112" s="954"/>
      <c r="BV112" s="954">
        <v>7033104</v>
      </c>
      <c r="BW112" s="954"/>
      <c r="BX112" s="954"/>
      <c r="BY112" s="954"/>
      <c r="BZ112" s="954"/>
      <c r="CA112" s="954">
        <v>6493727</v>
      </c>
      <c r="CB112" s="954"/>
      <c r="CC112" s="954"/>
      <c r="CD112" s="954"/>
      <c r="CE112" s="954"/>
      <c r="CF112" s="948">
        <v>105.4</v>
      </c>
      <c r="CG112" s="949"/>
      <c r="CH112" s="949"/>
      <c r="CI112" s="949"/>
      <c r="CJ112" s="949"/>
      <c r="CK112" s="976"/>
      <c r="CL112" s="977"/>
      <c r="CM112" s="950" t="s">
        <v>450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439</v>
      </c>
      <c r="DH112" s="954"/>
      <c r="DI112" s="954"/>
      <c r="DJ112" s="954"/>
      <c r="DK112" s="954"/>
      <c r="DL112" s="954" t="s">
        <v>442</v>
      </c>
      <c r="DM112" s="954"/>
      <c r="DN112" s="954"/>
      <c r="DO112" s="954"/>
      <c r="DP112" s="954"/>
      <c r="DQ112" s="954" t="s">
        <v>441</v>
      </c>
      <c r="DR112" s="954"/>
      <c r="DS112" s="954"/>
      <c r="DT112" s="954"/>
      <c r="DU112" s="954"/>
      <c r="DV112" s="955" t="s">
        <v>442</v>
      </c>
      <c r="DW112" s="955"/>
      <c r="DX112" s="955"/>
      <c r="DY112" s="955"/>
      <c r="DZ112" s="956"/>
    </row>
    <row r="113" spans="1:130" s="226" customFormat="1" ht="26.25" customHeight="1" x14ac:dyDescent="0.15">
      <c r="A113" s="982"/>
      <c r="B113" s="983"/>
      <c r="C113" s="951" t="s">
        <v>451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847005</v>
      </c>
      <c r="AB113" s="966"/>
      <c r="AC113" s="966"/>
      <c r="AD113" s="966"/>
      <c r="AE113" s="967"/>
      <c r="AF113" s="968">
        <v>875067</v>
      </c>
      <c r="AG113" s="966"/>
      <c r="AH113" s="966"/>
      <c r="AI113" s="966"/>
      <c r="AJ113" s="967"/>
      <c r="AK113" s="968">
        <v>851863</v>
      </c>
      <c r="AL113" s="966"/>
      <c r="AM113" s="966"/>
      <c r="AN113" s="966"/>
      <c r="AO113" s="967"/>
      <c r="AP113" s="969">
        <v>13.8</v>
      </c>
      <c r="AQ113" s="970"/>
      <c r="AR113" s="970"/>
      <c r="AS113" s="970"/>
      <c r="AT113" s="971"/>
      <c r="AU113" s="936"/>
      <c r="AV113" s="937"/>
      <c r="AW113" s="937"/>
      <c r="AX113" s="937"/>
      <c r="AY113" s="937"/>
      <c r="AZ113" s="950" t="s">
        <v>452</v>
      </c>
      <c r="BA113" s="951"/>
      <c r="BB113" s="951"/>
      <c r="BC113" s="951"/>
      <c r="BD113" s="951"/>
      <c r="BE113" s="951"/>
      <c r="BF113" s="951"/>
      <c r="BG113" s="951"/>
      <c r="BH113" s="951"/>
      <c r="BI113" s="951"/>
      <c r="BJ113" s="951"/>
      <c r="BK113" s="951"/>
      <c r="BL113" s="951"/>
      <c r="BM113" s="951"/>
      <c r="BN113" s="951"/>
      <c r="BO113" s="951"/>
      <c r="BP113" s="952"/>
      <c r="BQ113" s="953">
        <v>6357</v>
      </c>
      <c r="BR113" s="954"/>
      <c r="BS113" s="954"/>
      <c r="BT113" s="954"/>
      <c r="BU113" s="954"/>
      <c r="BV113" s="954">
        <v>6141</v>
      </c>
      <c r="BW113" s="954"/>
      <c r="BX113" s="954"/>
      <c r="BY113" s="954"/>
      <c r="BZ113" s="954"/>
      <c r="CA113" s="954">
        <v>36209</v>
      </c>
      <c r="CB113" s="954"/>
      <c r="CC113" s="954"/>
      <c r="CD113" s="954"/>
      <c r="CE113" s="954"/>
      <c r="CF113" s="948">
        <v>0.6</v>
      </c>
      <c r="CG113" s="949"/>
      <c r="CH113" s="949"/>
      <c r="CI113" s="949"/>
      <c r="CJ113" s="949"/>
      <c r="CK113" s="976"/>
      <c r="CL113" s="977"/>
      <c r="CM113" s="950" t="s">
        <v>453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439</v>
      </c>
      <c r="DH113" s="987"/>
      <c r="DI113" s="987"/>
      <c r="DJ113" s="987"/>
      <c r="DK113" s="988"/>
      <c r="DL113" s="989" t="s">
        <v>438</v>
      </c>
      <c r="DM113" s="987"/>
      <c r="DN113" s="987"/>
      <c r="DO113" s="987"/>
      <c r="DP113" s="988"/>
      <c r="DQ113" s="989" t="s">
        <v>438</v>
      </c>
      <c r="DR113" s="987"/>
      <c r="DS113" s="987"/>
      <c r="DT113" s="987"/>
      <c r="DU113" s="988"/>
      <c r="DV113" s="990" t="s">
        <v>442</v>
      </c>
      <c r="DW113" s="991"/>
      <c r="DX113" s="991"/>
      <c r="DY113" s="991"/>
      <c r="DZ113" s="992"/>
    </row>
    <row r="114" spans="1:130" s="226" customFormat="1" ht="26.25" customHeight="1" x14ac:dyDescent="0.15">
      <c r="A114" s="982"/>
      <c r="B114" s="983"/>
      <c r="C114" s="951" t="s">
        <v>454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439</v>
      </c>
      <c r="AB114" s="987"/>
      <c r="AC114" s="987"/>
      <c r="AD114" s="987"/>
      <c r="AE114" s="988"/>
      <c r="AF114" s="989" t="s">
        <v>438</v>
      </c>
      <c r="AG114" s="987"/>
      <c r="AH114" s="987"/>
      <c r="AI114" s="987"/>
      <c r="AJ114" s="988"/>
      <c r="AK114" s="989" t="s">
        <v>438</v>
      </c>
      <c r="AL114" s="987"/>
      <c r="AM114" s="987"/>
      <c r="AN114" s="987"/>
      <c r="AO114" s="988"/>
      <c r="AP114" s="990" t="s">
        <v>439</v>
      </c>
      <c r="AQ114" s="991"/>
      <c r="AR114" s="991"/>
      <c r="AS114" s="991"/>
      <c r="AT114" s="992"/>
      <c r="AU114" s="936"/>
      <c r="AV114" s="937"/>
      <c r="AW114" s="937"/>
      <c r="AX114" s="937"/>
      <c r="AY114" s="937"/>
      <c r="AZ114" s="950" t="s">
        <v>455</v>
      </c>
      <c r="BA114" s="951"/>
      <c r="BB114" s="951"/>
      <c r="BC114" s="951"/>
      <c r="BD114" s="951"/>
      <c r="BE114" s="951"/>
      <c r="BF114" s="951"/>
      <c r="BG114" s="951"/>
      <c r="BH114" s="951"/>
      <c r="BI114" s="951"/>
      <c r="BJ114" s="951"/>
      <c r="BK114" s="951"/>
      <c r="BL114" s="951"/>
      <c r="BM114" s="951"/>
      <c r="BN114" s="951"/>
      <c r="BO114" s="951"/>
      <c r="BP114" s="952"/>
      <c r="BQ114" s="953">
        <v>2700745</v>
      </c>
      <c r="BR114" s="954"/>
      <c r="BS114" s="954"/>
      <c r="BT114" s="954"/>
      <c r="BU114" s="954"/>
      <c r="BV114" s="954">
        <v>2483072</v>
      </c>
      <c r="BW114" s="954"/>
      <c r="BX114" s="954"/>
      <c r="BY114" s="954"/>
      <c r="BZ114" s="954"/>
      <c r="CA114" s="954">
        <v>2459863</v>
      </c>
      <c r="CB114" s="954"/>
      <c r="CC114" s="954"/>
      <c r="CD114" s="954"/>
      <c r="CE114" s="954"/>
      <c r="CF114" s="948">
        <v>39.9</v>
      </c>
      <c r="CG114" s="949"/>
      <c r="CH114" s="949"/>
      <c r="CI114" s="949"/>
      <c r="CJ114" s="949"/>
      <c r="CK114" s="976"/>
      <c r="CL114" s="977"/>
      <c r="CM114" s="950" t="s">
        <v>456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442</v>
      </c>
      <c r="DH114" s="987"/>
      <c r="DI114" s="987"/>
      <c r="DJ114" s="987"/>
      <c r="DK114" s="988"/>
      <c r="DL114" s="989" t="s">
        <v>442</v>
      </c>
      <c r="DM114" s="987"/>
      <c r="DN114" s="987"/>
      <c r="DO114" s="987"/>
      <c r="DP114" s="988"/>
      <c r="DQ114" s="989" t="s">
        <v>412</v>
      </c>
      <c r="DR114" s="987"/>
      <c r="DS114" s="987"/>
      <c r="DT114" s="987"/>
      <c r="DU114" s="988"/>
      <c r="DV114" s="990" t="s">
        <v>442</v>
      </c>
      <c r="DW114" s="991"/>
      <c r="DX114" s="991"/>
      <c r="DY114" s="991"/>
      <c r="DZ114" s="992"/>
    </row>
    <row r="115" spans="1:130" s="226" customFormat="1" ht="26.25" customHeight="1" x14ac:dyDescent="0.15">
      <c r="A115" s="982"/>
      <c r="B115" s="983"/>
      <c r="C115" s="951" t="s">
        <v>457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1010</v>
      </c>
      <c r="AB115" s="966"/>
      <c r="AC115" s="966"/>
      <c r="AD115" s="966"/>
      <c r="AE115" s="967"/>
      <c r="AF115" s="968" t="s">
        <v>412</v>
      </c>
      <c r="AG115" s="966"/>
      <c r="AH115" s="966"/>
      <c r="AI115" s="966"/>
      <c r="AJ115" s="967"/>
      <c r="AK115" s="968" t="s">
        <v>458</v>
      </c>
      <c r="AL115" s="966"/>
      <c r="AM115" s="966"/>
      <c r="AN115" s="966"/>
      <c r="AO115" s="967"/>
      <c r="AP115" s="969" t="s">
        <v>438</v>
      </c>
      <c r="AQ115" s="970"/>
      <c r="AR115" s="970"/>
      <c r="AS115" s="970"/>
      <c r="AT115" s="971"/>
      <c r="AU115" s="936"/>
      <c r="AV115" s="937"/>
      <c r="AW115" s="937"/>
      <c r="AX115" s="937"/>
      <c r="AY115" s="937"/>
      <c r="AZ115" s="950" t="s">
        <v>459</v>
      </c>
      <c r="BA115" s="951"/>
      <c r="BB115" s="951"/>
      <c r="BC115" s="951"/>
      <c r="BD115" s="951"/>
      <c r="BE115" s="951"/>
      <c r="BF115" s="951"/>
      <c r="BG115" s="951"/>
      <c r="BH115" s="951"/>
      <c r="BI115" s="951"/>
      <c r="BJ115" s="951"/>
      <c r="BK115" s="951"/>
      <c r="BL115" s="951"/>
      <c r="BM115" s="951"/>
      <c r="BN115" s="951"/>
      <c r="BO115" s="951"/>
      <c r="BP115" s="952"/>
      <c r="BQ115" s="953">
        <v>107793</v>
      </c>
      <c r="BR115" s="954"/>
      <c r="BS115" s="954"/>
      <c r="BT115" s="954"/>
      <c r="BU115" s="954"/>
      <c r="BV115" s="954">
        <v>106200</v>
      </c>
      <c r="BW115" s="954"/>
      <c r="BX115" s="954"/>
      <c r="BY115" s="954"/>
      <c r="BZ115" s="954"/>
      <c r="CA115" s="954">
        <v>106200</v>
      </c>
      <c r="CB115" s="954"/>
      <c r="CC115" s="954"/>
      <c r="CD115" s="954"/>
      <c r="CE115" s="954"/>
      <c r="CF115" s="948">
        <v>1.7</v>
      </c>
      <c r="CG115" s="949"/>
      <c r="CH115" s="949"/>
      <c r="CI115" s="949"/>
      <c r="CJ115" s="949"/>
      <c r="CK115" s="976"/>
      <c r="CL115" s="977"/>
      <c r="CM115" s="950" t="s">
        <v>460</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438</v>
      </c>
      <c r="DH115" s="987"/>
      <c r="DI115" s="987"/>
      <c r="DJ115" s="987"/>
      <c r="DK115" s="988"/>
      <c r="DL115" s="989" t="s">
        <v>439</v>
      </c>
      <c r="DM115" s="987"/>
      <c r="DN115" s="987"/>
      <c r="DO115" s="987"/>
      <c r="DP115" s="988"/>
      <c r="DQ115" s="989" t="s">
        <v>412</v>
      </c>
      <c r="DR115" s="987"/>
      <c r="DS115" s="987"/>
      <c r="DT115" s="987"/>
      <c r="DU115" s="988"/>
      <c r="DV115" s="990" t="s">
        <v>441</v>
      </c>
      <c r="DW115" s="991"/>
      <c r="DX115" s="991"/>
      <c r="DY115" s="991"/>
      <c r="DZ115" s="992"/>
    </row>
    <row r="116" spans="1:130" s="226" customFormat="1" ht="26.25" customHeight="1" x14ac:dyDescent="0.15">
      <c r="A116" s="984"/>
      <c r="B116" s="985"/>
      <c r="C116" s="993" t="s">
        <v>461</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1953</v>
      </c>
      <c r="AB116" s="987"/>
      <c r="AC116" s="987"/>
      <c r="AD116" s="987"/>
      <c r="AE116" s="988"/>
      <c r="AF116" s="989">
        <v>2190</v>
      </c>
      <c r="AG116" s="987"/>
      <c r="AH116" s="987"/>
      <c r="AI116" s="987"/>
      <c r="AJ116" s="988"/>
      <c r="AK116" s="989">
        <v>512</v>
      </c>
      <c r="AL116" s="987"/>
      <c r="AM116" s="987"/>
      <c r="AN116" s="987"/>
      <c r="AO116" s="988"/>
      <c r="AP116" s="990">
        <v>0</v>
      </c>
      <c r="AQ116" s="991"/>
      <c r="AR116" s="991"/>
      <c r="AS116" s="991"/>
      <c r="AT116" s="992"/>
      <c r="AU116" s="936"/>
      <c r="AV116" s="937"/>
      <c r="AW116" s="937"/>
      <c r="AX116" s="937"/>
      <c r="AY116" s="937"/>
      <c r="AZ116" s="995" t="s">
        <v>462</v>
      </c>
      <c r="BA116" s="996"/>
      <c r="BB116" s="996"/>
      <c r="BC116" s="996"/>
      <c r="BD116" s="996"/>
      <c r="BE116" s="996"/>
      <c r="BF116" s="996"/>
      <c r="BG116" s="996"/>
      <c r="BH116" s="996"/>
      <c r="BI116" s="996"/>
      <c r="BJ116" s="996"/>
      <c r="BK116" s="996"/>
      <c r="BL116" s="996"/>
      <c r="BM116" s="996"/>
      <c r="BN116" s="996"/>
      <c r="BO116" s="996"/>
      <c r="BP116" s="997"/>
      <c r="BQ116" s="953" t="s">
        <v>412</v>
      </c>
      <c r="BR116" s="954"/>
      <c r="BS116" s="954"/>
      <c r="BT116" s="954"/>
      <c r="BU116" s="954"/>
      <c r="BV116" s="954" t="s">
        <v>441</v>
      </c>
      <c r="BW116" s="954"/>
      <c r="BX116" s="954"/>
      <c r="BY116" s="954"/>
      <c r="BZ116" s="954"/>
      <c r="CA116" s="954" t="s">
        <v>439</v>
      </c>
      <c r="CB116" s="954"/>
      <c r="CC116" s="954"/>
      <c r="CD116" s="954"/>
      <c r="CE116" s="954"/>
      <c r="CF116" s="948" t="s">
        <v>439</v>
      </c>
      <c r="CG116" s="949"/>
      <c r="CH116" s="949"/>
      <c r="CI116" s="949"/>
      <c r="CJ116" s="949"/>
      <c r="CK116" s="976"/>
      <c r="CL116" s="977"/>
      <c r="CM116" s="950" t="s">
        <v>463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412</v>
      </c>
      <c r="DH116" s="987"/>
      <c r="DI116" s="987"/>
      <c r="DJ116" s="987"/>
      <c r="DK116" s="988"/>
      <c r="DL116" s="989" t="s">
        <v>446</v>
      </c>
      <c r="DM116" s="987"/>
      <c r="DN116" s="987"/>
      <c r="DO116" s="987"/>
      <c r="DP116" s="988"/>
      <c r="DQ116" s="989" t="s">
        <v>439</v>
      </c>
      <c r="DR116" s="987"/>
      <c r="DS116" s="987"/>
      <c r="DT116" s="987"/>
      <c r="DU116" s="988"/>
      <c r="DV116" s="990" t="s">
        <v>412</v>
      </c>
      <c r="DW116" s="991"/>
      <c r="DX116" s="991"/>
      <c r="DY116" s="991"/>
      <c r="DZ116" s="992"/>
    </row>
    <row r="117" spans="1:130" s="226" customFormat="1" ht="26.25" customHeight="1" x14ac:dyDescent="0.15">
      <c r="A117" s="940" t="s">
        <v>185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464</v>
      </c>
      <c r="Z117" s="922"/>
      <c r="AA117" s="1006">
        <v>2895778</v>
      </c>
      <c r="AB117" s="1007"/>
      <c r="AC117" s="1007"/>
      <c r="AD117" s="1007"/>
      <c r="AE117" s="1008"/>
      <c r="AF117" s="1009">
        <v>2861185</v>
      </c>
      <c r="AG117" s="1007"/>
      <c r="AH117" s="1007"/>
      <c r="AI117" s="1007"/>
      <c r="AJ117" s="1008"/>
      <c r="AK117" s="1009">
        <v>2748663</v>
      </c>
      <c r="AL117" s="1007"/>
      <c r="AM117" s="1007"/>
      <c r="AN117" s="1007"/>
      <c r="AO117" s="1008"/>
      <c r="AP117" s="1010"/>
      <c r="AQ117" s="1011"/>
      <c r="AR117" s="1011"/>
      <c r="AS117" s="1011"/>
      <c r="AT117" s="1012"/>
      <c r="AU117" s="936"/>
      <c r="AV117" s="937"/>
      <c r="AW117" s="937"/>
      <c r="AX117" s="937"/>
      <c r="AY117" s="937"/>
      <c r="AZ117" s="1002" t="s">
        <v>465</v>
      </c>
      <c r="BA117" s="1003"/>
      <c r="BB117" s="1003"/>
      <c r="BC117" s="1003"/>
      <c r="BD117" s="1003"/>
      <c r="BE117" s="1003"/>
      <c r="BF117" s="1003"/>
      <c r="BG117" s="1003"/>
      <c r="BH117" s="1003"/>
      <c r="BI117" s="1003"/>
      <c r="BJ117" s="1003"/>
      <c r="BK117" s="1003"/>
      <c r="BL117" s="1003"/>
      <c r="BM117" s="1003"/>
      <c r="BN117" s="1003"/>
      <c r="BO117" s="1003"/>
      <c r="BP117" s="1004"/>
      <c r="BQ117" s="953" t="s">
        <v>412</v>
      </c>
      <c r="BR117" s="954"/>
      <c r="BS117" s="954"/>
      <c r="BT117" s="954"/>
      <c r="BU117" s="954"/>
      <c r="BV117" s="954" t="s">
        <v>441</v>
      </c>
      <c r="BW117" s="954"/>
      <c r="BX117" s="954"/>
      <c r="BY117" s="954"/>
      <c r="BZ117" s="954"/>
      <c r="CA117" s="954" t="s">
        <v>444</v>
      </c>
      <c r="CB117" s="954"/>
      <c r="CC117" s="954"/>
      <c r="CD117" s="954"/>
      <c r="CE117" s="954"/>
      <c r="CF117" s="948" t="s">
        <v>438</v>
      </c>
      <c r="CG117" s="949"/>
      <c r="CH117" s="949"/>
      <c r="CI117" s="949"/>
      <c r="CJ117" s="949"/>
      <c r="CK117" s="976"/>
      <c r="CL117" s="977"/>
      <c r="CM117" s="950" t="s">
        <v>466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439</v>
      </c>
      <c r="DH117" s="987"/>
      <c r="DI117" s="987"/>
      <c r="DJ117" s="987"/>
      <c r="DK117" s="988"/>
      <c r="DL117" s="989" t="s">
        <v>458</v>
      </c>
      <c r="DM117" s="987"/>
      <c r="DN117" s="987"/>
      <c r="DO117" s="987"/>
      <c r="DP117" s="988"/>
      <c r="DQ117" s="989" t="s">
        <v>438</v>
      </c>
      <c r="DR117" s="987"/>
      <c r="DS117" s="987"/>
      <c r="DT117" s="987"/>
      <c r="DU117" s="988"/>
      <c r="DV117" s="990" t="s">
        <v>458</v>
      </c>
      <c r="DW117" s="991"/>
      <c r="DX117" s="991"/>
      <c r="DY117" s="991"/>
      <c r="DZ117" s="992"/>
    </row>
    <row r="118" spans="1:130" s="226" customFormat="1" ht="26.25" customHeight="1" x14ac:dyDescent="0.15">
      <c r="A118" s="940" t="s">
        <v>433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430</v>
      </c>
      <c r="AB118" s="921"/>
      <c r="AC118" s="921"/>
      <c r="AD118" s="921"/>
      <c r="AE118" s="922"/>
      <c r="AF118" s="920" t="s">
        <v>431</v>
      </c>
      <c r="AG118" s="921"/>
      <c r="AH118" s="921"/>
      <c r="AI118" s="921"/>
      <c r="AJ118" s="922"/>
      <c r="AK118" s="920" t="s">
        <v>303</v>
      </c>
      <c r="AL118" s="921"/>
      <c r="AM118" s="921"/>
      <c r="AN118" s="921"/>
      <c r="AO118" s="922"/>
      <c r="AP118" s="998" t="s">
        <v>432</v>
      </c>
      <c r="AQ118" s="999"/>
      <c r="AR118" s="999"/>
      <c r="AS118" s="999"/>
      <c r="AT118" s="1000"/>
      <c r="AU118" s="936"/>
      <c r="AV118" s="937"/>
      <c r="AW118" s="937"/>
      <c r="AX118" s="937"/>
      <c r="AY118" s="937"/>
      <c r="AZ118" s="1001" t="s">
        <v>467</v>
      </c>
      <c r="BA118" s="993"/>
      <c r="BB118" s="993"/>
      <c r="BC118" s="993"/>
      <c r="BD118" s="993"/>
      <c r="BE118" s="993"/>
      <c r="BF118" s="993"/>
      <c r="BG118" s="993"/>
      <c r="BH118" s="993"/>
      <c r="BI118" s="993"/>
      <c r="BJ118" s="993"/>
      <c r="BK118" s="993"/>
      <c r="BL118" s="993"/>
      <c r="BM118" s="993"/>
      <c r="BN118" s="993"/>
      <c r="BO118" s="993"/>
      <c r="BP118" s="994"/>
      <c r="BQ118" s="1027" t="s">
        <v>444</v>
      </c>
      <c r="BR118" s="1028"/>
      <c r="BS118" s="1028"/>
      <c r="BT118" s="1028"/>
      <c r="BU118" s="1028"/>
      <c r="BV118" s="1028" t="s">
        <v>446</v>
      </c>
      <c r="BW118" s="1028"/>
      <c r="BX118" s="1028"/>
      <c r="BY118" s="1028"/>
      <c r="BZ118" s="1028"/>
      <c r="CA118" s="1028" t="s">
        <v>458</v>
      </c>
      <c r="CB118" s="1028"/>
      <c r="CC118" s="1028"/>
      <c r="CD118" s="1028"/>
      <c r="CE118" s="1028"/>
      <c r="CF118" s="948" t="s">
        <v>439</v>
      </c>
      <c r="CG118" s="949"/>
      <c r="CH118" s="949"/>
      <c r="CI118" s="949"/>
      <c r="CJ118" s="949"/>
      <c r="CK118" s="976"/>
      <c r="CL118" s="977"/>
      <c r="CM118" s="950" t="s">
        <v>468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442</v>
      </c>
      <c r="DH118" s="987"/>
      <c r="DI118" s="987"/>
      <c r="DJ118" s="987"/>
      <c r="DK118" s="988"/>
      <c r="DL118" s="989" t="s">
        <v>442</v>
      </c>
      <c r="DM118" s="987"/>
      <c r="DN118" s="987"/>
      <c r="DO118" s="987"/>
      <c r="DP118" s="988"/>
      <c r="DQ118" s="989" t="s">
        <v>446</v>
      </c>
      <c r="DR118" s="987"/>
      <c r="DS118" s="987"/>
      <c r="DT118" s="987"/>
      <c r="DU118" s="988"/>
      <c r="DV118" s="990" t="s">
        <v>442</v>
      </c>
      <c r="DW118" s="991"/>
      <c r="DX118" s="991"/>
      <c r="DY118" s="991"/>
      <c r="DZ118" s="992"/>
    </row>
    <row r="119" spans="1:130" s="226" customFormat="1" ht="26.25" customHeight="1" x14ac:dyDescent="0.15">
      <c r="A119" s="1084" t="s">
        <v>436</v>
      </c>
      <c r="B119" s="975"/>
      <c r="C119" s="957" t="s">
        <v>437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441</v>
      </c>
      <c r="AB119" s="928"/>
      <c r="AC119" s="928"/>
      <c r="AD119" s="928"/>
      <c r="AE119" s="929"/>
      <c r="AF119" s="930" t="s">
        <v>442</v>
      </c>
      <c r="AG119" s="928"/>
      <c r="AH119" s="928"/>
      <c r="AI119" s="928"/>
      <c r="AJ119" s="929"/>
      <c r="AK119" s="930" t="s">
        <v>441</v>
      </c>
      <c r="AL119" s="928"/>
      <c r="AM119" s="928"/>
      <c r="AN119" s="928"/>
      <c r="AO119" s="929"/>
      <c r="AP119" s="931" t="s">
        <v>446</v>
      </c>
      <c r="AQ119" s="932"/>
      <c r="AR119" s="932"/>
      <c r="AS119" s="932"/>
      <c r="AT119" s="933"/>
      <c r="AU119" s="938"/>
      <c r="AV119" s="939"/>
      <c r="AW119" s="939"/>
      <c r="AX119" s="939"/>
      <c r="AY119" s="939"/>
      <c r="AZ119" s="247" t="s">
        <v>185</v>
      </c>
      <c r="BA119" s="247"/>
      <c r="BB119" s="247"/>
      <c r="BC119" s="247"/>
      <c r="BD119" s="247"/>
      <c r="BE119" s="247"/>
      <c r="BF119" s="247"/>
      <c r="BG119" s="247"/>
      <c r="BH119" s="247"/>
      <c r="BI119" s="247"/>
      <c r="BJ119" s="247"/>
      <c r="BK119" s="247"/>
      <c r="BL119" s="247"/>
      <c r="BM119" s="247"/>
      <c r="BN119" s="247"/>
      <c r="BO119" s="1005" t="s">
        <v>469</v>
      </c>
      <c r="BP119" s="1033"/>
      <c r="BQ119" s="1027">
        <v>25585278</v>
      </c>
      <c r="BR119" s="1028"/>
      <c r="BS119" s="1028"/>
      <c r="BT119" s="1028"/>
      <c r="BU119" s="1028"/>
      <c r="BV119" s="1028">
        <v>24024196</v>
      </c>
      <c r="BW119" s="1028"/>
      <c r="BX119" s="1028"/>
      <c r="BY119" s="1028"/>
      <c r="BZ119" s="1028"/>
      <c r="CA119" s="1028">
        <v>22779998</v>
      </c>
      <c r="CB119" s="1028"/>
      <c r="CC119" s="1028"/>
      <c r="CD119" s="1028"/>
      <c r="CE119" s="1028"/>
      <c r="CF119" s="1029"/>
      <c r="CG119" s="1030"/>
      <c r="CH119" s="1030"/>
      <c r="CI119" s="1030"/>
      <c r="CJ119" s="1031"/>
      <c r="CK119" s="978"/>
      <c r="CL119" s="979"/>
      <c r="CM119" s="1001" t="s">
        <v>470</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442</v>
      </c>
      <c r="DH119" s="1014"/>
      <c r="DI119" s="1014"/>
      <c r="DJ119" s="1014"/>
      <c r="DK119" s="1015"/>
      <c r="DL119" s="1013" t="s">
        <v>439</v>
      </c>
      <c r="DM119" s="1014"/>
      <c r="DN119" s="1014"/>
      <c r="DO119" s="1014"/>
      <c r="DP119" s="1015"/>
      <c r="DQ119" s="1013" t="s">
        <v>439</v>
      </c>
      <c r="DR119" s="1014"/>
      <c r="DS119" s="1014"/>
      <c r="DT119" s="1014"/>
      <c r="DU119" s="1015"/>
      <c r="DV119" s="1016" t="s">
        <v>125</v>
      </c>
      <c r="DW119" s="1017"/>
      <c r="DX119" s="1017"/>
      <c r="DY119" s="1017"/>
      <c r="DZ119" s="1018"/>
    </row>
    <row r="120" spans="1:130" s="226" customFormat="1" ht="26.25" customHeight="1" x14ac:dyDescent="0.15">
      <c r="A120" s="1085"/>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439</v>
      </c>
      <c r="AB120" s="987"/>
      <c r="AC120" s="987"/>
      <c r="AD120" s="987"/>
      <c r="AE120" s="988"/>
      <c r="AF120" s="989" t="s">
        <v>441</v>
      </c>
      <c r="AG120" s="987"/>
      <c r="AH120" s="987"/>
      <c r="AI120" s="987"/>
      <c r="AJ120" s="988"/>
      <c r="AK120" s="989" t="s">
        <v>446</v>
      </c>
      <c r="AL120" s="987"/>
      <c r="AM120" s="987"/>
      <c r="AN120" s="987"/>
      <c r="AO120" s="988"/>
      <c r="AP120" s="990" t="s">
        <v>441</v>
      </c>
      <c r="AQ120" s="991"/>
      <c r="AR120" s="991"/>
      <c r="AS120" s="991"/>
      <c r="AT120" s="992"/>
      <c r="AU120" s="1019" t="s">
        <v>471</v>
      </c>
      <c r="AV120" s="1020"/>
      <c r="AW120" s="1020"/>
      <c r="AX120" s="1020"/>
      <c r="AY120" s="1021"/>
      <c r="AZ120" s="957" t="s">
        <v>472</v>
      </c>
      <c r="BA120" s="925"/>
      <c r="BB120" s="925"/>
      <c r="BC120" s="925"/>
      <c r="BD120" s="925"/>
      <c r="BE120" s="925"/>
      <c r="BF120" s="925"/>
      <c r="BG120" s="925"/>
      <c r="BH120" s="925"/>
      <c r="BI120" s="925"/>
      <c r="BJ120" s="925"/>
      <c r="BK120" s="925"/>
      <c r="BL120" s="925"/>
      <c r="BM120" s="925"/>
      <c r="BN120" s="925"/>
      <c r="BO120" s="925"/>
      <c r="BP120" s="926"/>
      <c r="BQ120" s="958">
        <v>3560533</v>
      </c>
      <c r="BR120" s="959"/>
      <c r="BS120" s="959"/>
      <c r="BT120" s="959"/>
      <c r="BU120" s="959"/>
      <c r="BV120" s="959">
        <v>3461636</v>
      </c>
      <c r="BW120" s="959"/>
      <c r="BX120" s="959"/>
      <c r="BY120" s="959"/>
      <c r="BZ120" s="959"/>
      <c r="CA120" s="959">
        <v>4021720</v>
      </c>
      <c r="CB120" s="959"/>
      <c r="CC120" s="959"/>
      <c r="CD120" s="959"/>
      <c r="CE120" s="959"/>
      <c r="CF120" s="972">
        <v>65.3</v>
      </c>
      <c r="CG120" s="973"/>
      <c r="CH120" s="973"/>
      <c r="CI120" s="973"/>
      <c r="CJ120" s="973"/>
      <c r="CK120" s="1034" t="s">
        <v>473</v>
      </c>
      <c r="CL120" s="1035"/>
      <c r="CM120" s="1035"/>
      <c r="CN120" s="1035"/>
      <c r="CO120" s="1036"/>
      <c r="CP120" s="1042" t="s">
        <v>474</v>
      </c>
      <c r="CQ120" s="1043"/>
      <c r="CR120" s="1043"/>
      <c r="CS120" s="1043"/>
      <c r="CT120" s="1043"/>
      <c r="CU120" s="1043"/>
      <c r="CV120" s="1043"/>
      <c r="CW120" s="1043"/>
      <c r="CX120" s="1043"/>
      <c r="CY120" s="1043"/>
      <c r="CZ120" s="1043"/>
      <c r="DA120" s="1043"/>
      <c r="DB120" s="1043"/>
      <c r="DC120" s="1043"/>
      <c r="DD120" s="1043"/>
      <c r="DE120" s="1043"/>
      <c r="DF120" s="1044"/>
      <c r="DG120" s="958">
        <v>70688</v>
      </c>
      <c r="DH120" s="959"/>
      <c r="DI120" s="959"/>
      <c r="DJ120" s="959"/>
      <c r="DK120" s="959"/>
      <c r="DL120" s="959">
        <v>3459193</v>
      </c>
      <c r="DM120" s="959"/>
      <c r="DN120" s="959"/>
      <c r="DO120" s="959"/>
      <c r="DP120" s="959"/>
      <c r="DQ120" s="959">
        <v>3259749</v>
      </c>
      <c r="DR120" s="959"/>
      <c r="DS120" s="959"/>
      <c r="DT120" s="959"/>
      <c r="DU120" s="959"/>
      <c r="DV120" s="960">
        <v>52.9</v>
      </c>
      <c r="DW120" s="960"/>
      <c r="DX120" s="960"/>
      <c r="DY120" s="960"/>
      <c r="DZ120" s="961"/>
    </row>
    <row r="121" spans="1:130" s="226" customFormat="1" ht="26.25" customHeight="1" x14ac:dyDescent="0.15">
      <c r="A121" s="1085"/>
      <c r="B121" s="977"/>
      <c r="C121" s="1002" t="s">
        <v>475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441</v>
      </c>
      <c r="AB121" s="987"/>
      <c r="AC121" s="987"/>
      <c r="AD121" s="987"/>
      <c r="AE121" s="988"/>
      <c r="AF121" s="989" t="s">
        <v>442</v>
      </c>
      <c r="AG121" s="987"/>
      <c r="AH121" s="987"/>
      <c r="AI121" s="987"/>
      <c r="AJ121" s="988"/>
      <c r="AK121" s="989" t="s">
        <v>439</v>
      </c>
      <c r="AL121" s="987"/>
      <c r="AM121" s="987"/>
      <c r="AN121" s="987"/>
      <c r="AO121" s="988"/>
      <c r="AP121" s="990" t="s">
        <v>441</v>
      </c>
      <c r="AQ121" s="991"/>
      <c r="AR121" s="991"/>
      <c r="AS121" s="991"/>
      <c r="AT121" s="992"/>
      <c r="AU121" s="1022"/>
      <c r="AV121" s="1023"/>
      <c r="AW121" s="1023"/>
      <c r="AX121" s="1023"/>
      <c r="AY121" s="1024"/>
      <c r="AZ121" s="950" t="s">
        <v>476</v>
      </c>
      <c r="BA121" s="951"/>
      <c r="BB121" s="951"/>
      <c r="BC121" s="951"/>
      <c r="BD121" s="951"/>
      <c r="BE121" s="951"/>
      <c r="BF121" s="951"/>
      <c r="BG121" s="951"/>
      <c r="BH121" s="951"/>
      <c r="BI121" s="951"/>
      <c r="BJ121" s="951"/>
      <c r="BK121" s="951"/>
      <c r="BL121" s="951"/>
      <c r="BM121" s="951"/>
      <c r="BN121" s="951"/>
      <c r="BO121" s="951"/>
      <c r="BP121" s="952"/>
      <c r="BQ121" s="953">
        <v>279073</v>
      </c>
      <c r="BR121" s="954"/>
      <c r="BS121" s="954"/>
      <c r="BT121" s="954"/>
      <c r="BU121" s="954"/>
      <c r="BV121" s="954">
        <v>255287</v>
      </c>
      <c r="BW121" s="954"/>
      <c r="BX121" s="954"/>
      <c r="BY121" s="954"/>
      <c r="BZ121" s="954"/>
      <c r="CA121" s="954">
        <v>233960</v>
      </c>
      <c r="CB121" s="954"/>
      <c r="CC121" s="954"/>
      <c r="CD121" s="954"/>
      <c r="CE121" s="954"/>
      <c r="CF121" s="948">
        <v>3.8</v>
      </c>
      <c r="CG121" s="949"/>
      <c r="CH121" s="949"/>
      <c r="CI121" s="949"/>
      <c r="CJ121" s="949"/>
      <c r="CK121" s="1037"/>
      <c r="CL121" s="1038"/>
      <c r="CM121" s="1038"/>
      <c r="CN121" s="1038"/>
      <c r="CO121" s="1039"/>
      <c r="CP121" s="1047" t="s">
        <v>477</v>
      </c>
      <c r="CQ121" s="1048"/>
      <c r="CR121" s="1048"/>
      <c r="CS121" s="1048"/>
      <c r="CT121" s="1048"/>
      <c r="CU121" s="1048"/>
      <c r="CV121" s="1048"/>
      <c r="CW121" s="1048"/>
      <c r="CX121" s="1048"/>
      <c r="CY121" s="1048"/>
      <c r="CZ121" s="1048"/>
      <c r="DA121" s="1048"/>
      <c r="DB121" s="1048"/>
      <c r="DC121" s="1048"/>
      <c r="DD121" s="1048"/>
      <c r="DE121" s="1048"/>
      <c r="DF121" s="1049"/>
      <c r="DG121" s="953">
        <v>3606152</v>
      </c>
      <c r="DH121" s="954"/>
      <c r="DI121" s="954"/>
      <c r="DJ121" s="954"/>
      <c r="DK121" s="954"/>
      <c r="DL121" s="954">
        <v>3573911</v>
      </c>
      <c r="DM121" s="954"/>
      <c r="DN121" s="954"/>
      <c r="DO121" s="954"/>
      <c r="DP121" s="954"/>
      <c r="DQ121" s="954">
        <v>3233978</v>
      </c>
      <c r="DR121" s="954"/>
      <c r="DS121" s="954"/>
      <c r="DT121" s="954"/>
      <c r="DU121" s="954"/>
      <c r="DV121" s="955">
        <v>52.5</v>
      </c>
      <c r="DW121" s="955"/>
      <c r="DX121" s="955"/>
      <c r="DY121" s="955"/>
      <c r="DZ121" s="956"/>
    </row>
    <row r="122" spans="1:130" s="226" customFormat="1" ht="26.25" customHeight="1" x14ac:dyDescent="0.15">
      <c r="A122" s="1085"/>
      <c r="B122" s="977"/>
      <c r="C122" s="950" t="s">
        <v>456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412</v>
      </c>
      <c r="AB122" s="987"/>
      <c r="AC122" s="987"/>
      <c r="AD122" s="987"/>
      <c r="AE122" s="988"/>
      <c r="AF122" s="989" t="s">
        <v>446</v>
      </c>
      <c r="AG122" s="987"/>
      <c r="AH122" s="987"/>
      <c r="AI122" s="987"/>
      <c r="AJ122" s="988"/>
      <c r="AK122" s="989" t="s">
        <v>439</v>
      </c>
      <c r="AL122" s="987"/>
      <c r="AM122" s="987"/>
      <c r="AN122" s="987"/>
      <c r="AO122" s="988"/>
      <c r="AP122" s="990" t="s">
        <v>439</v>
      </c>
      <c r="AQ122" s="991"/>
      <c r="AR122" s="991"/>
      <c r="AS122" s="991"/>
      <c r="AT122" s="992"/>
      <c r="AU122" s="1022"/>
      <c r="AV122" s="1023"/>
      <c r="AW122" s="1023"/>
      <c r="AX122" s="1023"/>
      <c r="AY122" s="1024"/>
      <c r="AZ122" s="1001" t="s">
        <v>478</v>
      </c>
      <c r="BA122" s="993"/>
      <c r="BB122" s="993"/>
      <c r="BC122" s="993"/>
      <c r="BD122" s="993"/>
      <c r="BE122" s="993"/>
      <c r="BF122" s="993"/>
      <c r="BG122" s="993"/>
      <c r="BH122" s="993"/>
      <c r="BI122" s="993"/>
      <c r="BJ122" s="993"/>
      <c r="BK122" s="993"/>
      <c r="BL122" s="993"/>
      <c r="BM122" s="993"/>
      <c r="BN122" s="993"/>
      <c r="BO122" s="993"/>
      <c r="BP122" s="994"/>
      <c r="BQ122" s="1027">
        <v>15652565</v>
      </c>
      <c r="BR122" s="1028"/>
      <c r="BS122" s="1028"/>
      <c r="BT122" s="1028"/>
      <c r="BU122" s="1028"/>
      <c r="BV122" s="1028">
        <v>14468592</v>
      </c>
      <c r="BW122" s="1028"/>
      <c r="BX122" s="1028"/>
      <c r="BY122" s="1028"/>
      <c r="BZ122" s="1028"/>
      <c r="CA122" s="1028">
        <v>13496202</v>
      </c>
      <c r="CB122" s="1028"/>
      <c r="CC122" s="1028"/>
      <c r="CD122" s="1028"/>
      <c r="CE122" s="1028"/>
      <c r="CF122" s="1045">
        <v>219.1</v>
      </c>
      <c r="CG122" s="1046"/>
      <c r="CH122" s="1046"/>
      <c r="CI122" s="1046"/>
      <c r="CJ122" s="1046"/>
      <c r="CK122" s="1037"/>
      <c r="CL122" s="1038"/>
      <c r="CM122" s="1038"/>
      <c r="CN122" s="1038"/>
      <c r="CO122" s="1039"/>
      <c r="CP122" s="1047" t="s">
        <v>479</v>
      </c>
      <c r="CQ122" s="1048"/>
      <c r="CR122" s="1048"/>
      <c r="CS122" s="1048"/>
      <c r="CT122" s="1048"/>
      <c r="CU122" s="1048"/>
      <c r="CV122" s="1048"/>
      <c r="CW122" s="1048"/>
      <c r="CX122" s="1048"/>
      <c r="CY122" s="1048"/>
      <c r="CZ122" s="1048"/>
      <c r="DA122" s="1048"/>
      <c r="DB122" s="1048"/>
      <c r="DC122" s="1048"/>
      <c r="DD122" s="1048"/>
      <c r="DE122" s="1048"/>
      <c r="DF122" s="1049"/>
      <c r="DG122" s="953" t="s">
        <v>442</v>
      </c>
      <c r="DH122" s="954"/>
      <c r="DI122" s="954"/>
      <c r="DJ122" s="954"/>
      <c r="DK122" s="954"/>
      <c r="DL122" s="954" t="s">
        <v>441</v>
      </c>
      <c r="DM122" s="954"/>
      <c r="DN122" s="954"/>
      <c r="DO122" s="954"/>
      <c r="DP122" s="954"/>
      <c r="DQ122" s="954" t="s">
        <v>441</v>
      </c>
      <c r="DR122" s="954"/>
      <c r="DS122" s="954"/>
      <c r="DT122" s="954"/>
      <c r="DU122" s="954"/>
      <c r="DV122" s="955" t="s">
        <v>439</v>
      </c>
      <c r="DW122" s="955"/>
      <c r="DX122" s="955"/>
      <c r="DY122" s="955"/>
      <c r="DZ122" s="956"/>
    </row>
    <row r="123" spans="1:130" s="226" customFormat="1" ht="26.25" customHeight="1" x14ac:dyDescent="0.15">
      <c r="A123" s="1085"/>
      <c r="B123" s="977"/>
      <c r="C123" s="950" t="s">
        <v>463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441</v>
      </c>
      <c r="AB123" s="987"/>
      <c r="AC123" s="987"/>
      <c r="AD123" s="987"/>
      <c r="AE123" s="988"/>
      <c r="AF123" s="989" t="s">
        <v>446</v>
      </c>
      <c r="AG123" s="987"/>
      <c r="AH123" s="987"/>
      <c r="AI123" s="987"/>
      <c r="AJ123" s="988"/>
      <c r="AK123" s="989" t="s">
        <v>444</v>
      </c>
      <c r="AL123" s="987"/>
      <c r="AM123" s="987"/>
      <c r="AN123" s="987"/>
      <c r="AO123" s="988"/>
      <c r="AP123" s="990" t="s">
        <v>439</v>
      </c>
      <c r="AQ123" s="991"/>
      <c r="AR123" s="991"/>
      <c r="AS123" s="991"/>
      <c r="AT123" s="992"/>
      <c r="AU123" s="1025"/>
      <c r="AV123" s="1026"/>
      <c r="AW123" s="1026"/>
      <c r="AX123" s="1026"/>
      <c r="AY123" s="1026"/>
      <c r="AZ123" s="247" t="s">
        <v>185</v>
      </c>
      <c r="BA123" s="247"/>
      <c r="BB123" s="247"/>
      <c r="BC123" s="247"/>
      <c r="BD123" s="247"/>
      <c r="BE123" s="247"/>
      <c r="BF123" s="247"/>
      <c r="BG123" s="247"/>
      <c r="BH123" s="247"/>
      <c r="BI123" s="247"/>
      <c r="BJ123" s="247"/>
      <c r="BK123" s="247"/>
      <c r="BL123" s="247"/>
      <c r="BM123" s="247"/>
      <c r="BN123" s="247"/>
      <c r="BO123" s="1005" t="s">
        <v>480</v>
      </c>
      <c r="BP123" s="1033"/>
      <c r="BQ123" s="1091">
        <v>19492171</v>
      </c>
      <c r="BR123" s="1092"/>
      <c r="BS123" s="1092"/>
      <c r="BT123" s="1092"/>
      <c r="BU123" s="1092"/>
      <c r="BV123" s="1092">
        <v>18185515</v>
      </c>
      <c r="BW123" s="1092"/>
      <c r="BX123" s="1092"/>
      <c r="BY123" s="1092"/>
      <c r="BZ123" s="1092"/>
      <c r="CA123" s="1092">
        <v>17751882</v>
      </c>
      <c r="CB123" s="1092"/>
      <c r="CC123" s="1092"/>
      <c r="CD123" s="1092"/>
      <c r="CE123" s="1092"/>
      <c r="CF123" s="1029"/>
      <c r="CG123" s="1030"/>
      <c r="CH123" s="1030"/>
      <c r="CI123" s="1030"/>
      <c r="CJ123" s="1031"/>
      <c r="CK123" s="1037"/>
      <c r="CL123" s="1038"/>
      <c r="CM123" s="1038"/>
      <c r="CN123" s="1038"/>
      <c r="CO123" s="1039"/>
      <c r="CP123" s="1047" t="s">
        <v>481</v>
      </c>
      <c r="CQ123" s="1048"/>
      <c r="CR123" s="1048"/>
      <c r="CS123" s="1048"/>
      <c r="CT123" s="1048"/>
      <c r="CU123" s="1048"/>
      <c r="CV123" s="1048"/>
      <c r="CW123" s="1048"/>
      <c r="CX123" s="1048"/>
      <c r="CY123" s="1048"/>
      <c r="CZ123" s="1048"/>
      <c r="DA123" s="1048"/>
      <c r="DB123" s="1048"/>
      <c r="DC123" s="1048"/>
      <c r="DD123" s="1048"/>
      <c r="DE123" s="1048"/>
      <c r="DF123" s="1049"/>
      <c r="DG123" s="986" t="s">
        <v>441</v>
      </c>
      <c r="DH123" s="987"/>
      <c r="DI123" s="987"/>
      <c r="DJ123" s="987"/>
      <c r="DK123" s="988"/>
      <c r="DL123" s="989" t="s">
        <v>442</v>
      </c>
      <c r="DM123" s="987"/>
      <c r="DN123" s="987"/>
      <c r="DO123" s="987"/>
      <c r="DP123" s="988"/>
      <c r="DQ123" s="989" t="s">
        <v>444</v>
      </c>
      <c r="DR123" s="987"/>
      <c r="DS123" s="987"/>
      <c r="DT123" s="987"/>
      <c r="DU123" s="988"/>
      <c r="DV123" s="990" t="s">
        <v>444</v>
      </c>
      <c r="DW123" s="991"/>
      <c r="DX123" s="991"/>
      <c r="DY123" s="991"/>
      <c r="DZ123" s="992"/>
    </row>
    <row r="124" spans="1:130" s="226" customFormat="1" ht="26.25" customHeight="1" thickBot="1" x14ac:dyDescent="0.2">
      <c r="A124" s="1085"/>
      <c r="B124" s="977"/>
      <c r="C124" s="950" t="s">
        <v>466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v>1010</v>
      </c>
      <c r="AB124" s="987"/>
      <c r="AC124" s="987"/>
      <c r="AD124" s="987"/>
      <c r="AE124" s="988"/>
      <c r="AF124" s="989" t="s">
        <v>442</v>
      </c>
      <c r="AG124" s="987"/>
      <c r="AH124" s="987"/>
      <c r="AI124" s="987"/>
      <c r="AJ124" s="988"/>
      <c r="AK124" s="989" t="s">
        <v>438</v>
      </c>
      <c r="AL124" s="987"/>
      <c r="AM124" s="987"/>
      <c r="AN124" s="987"/>
      <c r="AO124" s="988"/>
      <c r="AP124" s="990" t="s">
        <v>441</v>
      </c>
      <c r="AQ124" s="991"/>
      <c r="AR124" s="991"/>
      <c r="AS124" s="991"/>
      <c r="AT124" s="992"/>
      <c r="AU124" s="1087" t="s">
        <v>482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104.9</v>
      </c>
      <c r="BR124" s="1055"/>
      <c r="BS124" s="1055"/>
      <c r="BT124" s="1055"/>
      <c r="BU124" s="1055"/>
      <c r="BV124" s="1055">
        <v>99.2</v>
      </c>
      <c r="BW124" s="1055"/>
      <c r="BX124" s="1055"/>
      <c r="BY124" s="1055"/>
      <c r="BZ124" s="1055"/>
      <c r="CA124" s="1055">
        <v>81.599999999999994</v>
      </c>
      <c r="CB124" s="1055"/>
      <c r="CC124" s="1055"/>
      <c r="CD124" s="1055"/>
      <c r="CE124" s="1055"/>
      <c r="CF124" s="1056"/>
      <c r="CG124" s="1057"/>
      <c r="CH124" s="1057"/>
      <c r="CI124" s="1057"/>
      <c r="CJ124" s="1058"/>
      <c r="CK124" s="1040"/>
      <c r="CL124" s="1040"/>
      <c r="CM124" s="1040"/>
      <c r="CN124" s="1040"/>
      <c r="CO124" s="1041"/>
      <c r="CP124" s="1047" t="s">
        <v>483</v>
      </c>
      <c r="CQ124" s="1048"/>
      <c r="CR124" s="1048"/>
      <c r="CS124" s="1048"/>
      <c r="CT124" s="1048"/>
      <c r="CU124" s="1048"/>
      <c r="CV124" s="1048"/>
      <c r="CW124" s="1048"/>
      <c r="CX124" s="1048"/>
      <c r="CY124" s="1048"/>
      <c r="CZ124" s="1048"/>
      <c r="DA124" s="1048"/>
      <c r="DB124" s="1048"/>
      <c r="DC124" s="1048"/>
      <c r="DD124" s="1048"/>
      <c r="DE124" s="1048"/>
      <c r="DF124" s="1049"/>
      <c r="DG124" s="1032">
        <v>3656159</v>
      </c>
      <c r="DH124" s="1014"/>
      <c r="DI124" s="1014"/>
      <c r="DJ124" s="1014"/>
      <c r="DK124" s="1015"/>
      <c r="DL124" s="1013" t="s">
        <v>439</v>
      </c>
      <c r="DM124" s="1014"/>
      <c r="DN124" s="1014"/>
      <c r="DO124" s="1014"/>
      <c r="DP124" s="1015"/>
      <c r="DQ124" s="1013" t="s">
        <v>442</v>
      </c>
      <c r="DR124" s="1014"/>
      <c r="DS124" s="1014"/>
      <c r="DT124" s="1014"/>
      <c r="DU124" s="1015"/>
      <c r="DV124" s="1016" t="s">
        <v>439</v>
      </c>
      <c r="DW124" s="1017"/>
      <c r="DX124" s="1017"/>
      <c r="DY124" s="1017"/>
      <c r="DZ124" s="1018"/>
    </row>
    <row r="125" spans="1:130" s="226" customFormat="1" ht="26.25" customHeight="1" x14ac:dyDescent="0.15">
      <c r="A125" s="1085"/>
      <c r="B125" s="977"/>
      <c r="C125" s="950" t="s">
        <v>468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438</v>
      </c>
      <c r="AB125" s="987"/>
      <c r="AC125" s="987"/>
      <c r="AD125" s="987"/>
      <c r="AE125" s="988"/>
      <c r="AF125" s="989" t="s">
        <v>439</v>
      </c>
      <c r="AG125" s="987"/>
      <c r="AH125" s="987"/>
      <c r="AI125" s="987"/>
      <c r="AJ125" s="988"/>
      <c r="AK125" s="989" t="s">
        <v>444</v>
      </c>
      <c r="AL125" s="987"/>
      <c r="AM125" s="987"/>
      <c r="AN125" s="987"/>
      <c r="AO125" s="988"/>
      <c r="AP125" s="990" t="s">
        <v>438</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484</v>
      </c>
      <c r="CL125" s="1035"/>
      <c r="CM125" s="1035"/>
      <c r="CN125" s="1035"/>
      <c r="CO125" s="1036"/>
      <c r="CP125" s="957" t="s">
        <v>485</v>
      </c>
      <c r="CQ125" s="925"/>
      <c r="CR125" s="925"/>
      <c r="CS125" s="925"/>
      <c r="CT125" s="925"/>
      <c r="CU125" s="925"/>
      <c r="CV125" s="925"/>
      <c r="CW125" s="925"/>
      <c r="CX125" s="925"/>
      <c r="CY125" s="925"/>
      <c r="CZ125" s="925"/>
      <c r="DA125" s="925"/>
      <c r="DB125" s="925"/>
      <c r="DC125" s="925"/>
      <c r="DD125" s="925"/>
      <c r="DE125" s="925"/>
      <c r="DF125" s="926"/>
      <c r="DG125" s="958" t="s">
        <v>439</v>
      </c>
      <c r="DH125" s="959"/>
      <c r="DI125" s="959"/>
      <c r="DJ125" s="959"/>
      <c r="DK125" s="959"/>
      <c r="DL125" s="959" t="s">
        <v>439</v>
      </c>
      <c r="DM125" s="959"/>
      <c r="DN125" s="959"/>
      <c r="DO125" s="959"/>
      <c r="DP125" s="959"/>
      <c r="DQ125" s="959" t="s">
        <v>444</v>
      </c>
      <c r="DR125" s="959"/>
      <c r="DS125" s="959"/>
      <c r="DT125" s="959"/>
      <c r="DU125" s="959"/>
      <c r="DV125" s="960" t="s">
        <v>439</v>
      </c>
      <c r="DW125" s="960"/>
      <c r="DX125" s="960"/>
      <c r="DY125" s="960"/>
      <c r="DZ125" s="961"/>
    </row>
    <row r="126" spans="1:130" s="226" customFormat="1" ht="26.25" customHeight="1" thickBot="1" x14ac:dyDescent="0.2">
      <c r="A126" s="1085"/>
      <c r="B126" s="977"/>
      <c r="C126" s="950" t="s">
        <v>470</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439</v>
      </c>
      <c r="AB126" s="987"/>
      <c r="AC126" s="987"/>
      <c r="AD126" s="987"/>
      <c r="AE126" s="988"/>
      <c r="AF126" s="989" t="s">
        <v>439</v>
      </c>
      <c r="AG126" s="987"/>
      <c r="AH126" s="987"/>
      <c r="AI126" s="987"/>
      <c r="AJ126" s="988"/>
      <c r="AK126" s="989" t="s">
        <v>438</v>
      </c>
      <c r="AL126" s="987"/>
      <c r="AM126" s="987"/>
      <c r="AN126" s="987"/>
      <c r="AO126" s="988"/>
      <c r="AP126" s="990" t="s">
        <v>412</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486</v>
      </c>
      <c r="CQ126" s="951"/>
      <c r="CR126" s="951"/>
      <c r="CS126" s="951"/>
      <c r="CT126" s="951"/>
      <c r="CU126" s="951"/>
      <c r="CV126" s="951"/>
      <c r="CW126" s="951"/>
      <c r="CX126" s="951"/>
      <c r="CY126" s="951"/>
      <c r="CZ126" s="951"/>
      <c r="DA126" s="951"/>
      <c r="DB126" s="951"/>
      <c r="DC126" s="951"/>
      <c r="DD126" s="951"/>
      <c r="DE126" s="951"/>
      <c r="DF126" s="952"/>
      <c r="DG126" s="953" t="s">
        <v>444</v>
      </c>
      <c r="DH126" s="954"/>
      <c r="DI126" s="954"/>
      <c r="DJ126" s="954"/>
      <c r="DK126" s="954"/>
      <c r="DL126" s="954" t="s">
        <v>444</v>
      </c>
      <c r="DM126" s="954"/>
      <c r="DN126" s="954"/>
      <c r="DO126" s="954"/>
      <c r="DP126" s="954"/>
      <c r="DQ126" s="954" t="s">
        <v>442</v>
      </c>
      <c r="DR126" s="954"/>
      <c r="DS126" s="954"/>
      <c r="DT126" s="954"/>
      <c r="DU126" s="954"/>
      <c r="DV126" s="955" t="s">
        <v>442</v>
      </c>
      <c r="DW126" s="955"/>
      <c r="DX126" s="955"/>
      <c r="DY126" s="955"/>
      <c r="DZ126" s="956"/>
    </row>
    <row r="127" spans="1:130" s="226" customFormat="1" ht="26.25" customHeight="1" x14ac:dyDescent="0.15">
      <c r="A127" s="1086"/>
      <c r="B127" s="979"/>
      <c r="C127" s="1001" t="s">
        <v>487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439</v>
      </c>
      <c r="AB127" s="987"/>
      <c r="AC127" s="987"/>
      <c r="AD127" s="987"/>
      <c r="AE127" s="988"/>
      <c r="AF127" s="989" t="s">
        <v>439</v>
      </c>
      <c r="AG127" s="987"/>
      <c r="AH127" s="987"/>
      <c r="AI127" s="987"/>
      <c r="AJ127" s="988"/>
      <c r="AK127" s="989" t="s">
        <v>439</v>
      </c>
      <c r="AL127" s="987"/>
      <c r="AM127" s="987"/>
      <c r="AN127" s="987"/>
      <c r="AO127" s="988"/>
      <c r="AP127" s="990" t="s">
        <v>439</v>
      </c>
      <c r="AQ127" s="991"/>
      <c r="AR127" s="991"/>
      <c r="AS127" s="991"/>
      <c r="AT127" s="992"/>
      <c r="AU127" s="228"/>
      <c r="AV127" s="228"/>
      <c r="AW127" s="228"/>
      <c r="AX127" s="1059" t="s">
        <v>488</v>
      </c>
      <c r="AY127" s="1060"/>
      <c r="AZ127" s="1060"/>
      <c r="BA127" s="1060"/>
      <c r="BB127" s="1060"/>
      <c r="BC127" s="1060"/>
      <c r="BD127" s="1060"/>
      <c r="BE127" s="1061"/>
      <c r="BF127" s="1062" t="s">
        <v>489</v>
      </c>
      <c r="BG127" s="1060"/>
      <c r="BH127" s="1060"/>
      <c r="BI127" s="1060"/>
      <c r="BJ127" s="1060"/>
      <c r="BK127" s="1060"/>
      <c r="BL127" s="1061"/>
      <c r="BM127" s="1062" t="s">
        <v>490</v>
      </c>
      <c r="BN127" s="1060"/>
      <c r="BO127" s="1060"/>
      <c r="BP127" s="1060"/>
      <c r="BQ127" s="1060"/>
      <c r="BR127" s="1060"/>
      <c r="BS127" s="1061"/>
      <c r="BT127" s="1062" t="s">
        <v>491</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492</v>
      </c>
      <c r="CQ127" s="951"/>
      <c r="CR127" s="951"/>
      <c r="CS127" s="951"/>
      <c r="CT127" s="951"/>
      <c r="CU127" s="951"/>
      <c r="CV127" s="951"/>
      <c r="CW127" s="951"/>
      <c r="CX127" s="951"/>
      <c r="CY127" s="951"/>
      <c r="CZ127" s="951"/>
      <c r="DA127" s="951"/>
      <c r="DB127" s="951"/>
      <c r="DC127" s="951"/>
      <c r="DD127" s="951"/>
      <c r="DE127" s="951"/>
      <c r="DF127" s="952"/>
      <c r="DG127" s="953" t="s">
        <v>442</v>
      </c>
      <c r="DH127" s="954"/>
      <c r="DI127" s="954"/>
      <c r="DJ127" s="954"/>
      <c r="DK127" s="954"/>
      <c r="DL127" s="954" t="s">
        <v>439</v>
      </c>
      <c r="DM127" s="954"/>
      <c r="DN127" s="954"/>
      <c r="DO127" s="954"/>
      <c r="DP127" s="954"/>
      <c r="DQ127" s="954" t="s">
        <v>439</v>
      </c>
      <c r="DR127" s="954"/>
      <c r="DS127" s="954"/>
      <c r="DT127" s="954"/>
      <c r="DU127" s="954"/>
      <c r="DV127" s="955" t="s">
        <v>439</v>
      </c>
      <c r="DW127" s="955"/>
      <c r="DX127" s="955"/>
      <c r="DY127" s="955"/>
      <c r="DZ127" s="956"/>
    </row>
    <row r="128" spans="1:130" s="226" customFormat="1" ht="26.25" customHeight="1" thickBot="1" x14ac:dyDescent="0.2">
      <c r="A128" s="1069" t="s">
        <v>493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494</v>
      </c>
      <c r="X128" s="1071"/>
      <c r="Y128" s="1071"/>
      <c r="Z128" s="1072"/>
      <c r="AA128" s="1073">
        <v>53511</v>
      </c>
      <c r="AB128" s="1074"/>
      <c r="AC128" s="1074"/>
      <c r="AD128" s="1074"/>
      <c r="AE128" s="1075"/>
      <c r="AF128" s="1076">
        <v>51161</v>
      </c>
      <c r="AG128" s="1074"/>
      <c r="AH128" s="1074"/>
      <c r="AI128" s="1074"/>
      <c r="AJ128" s="1075"/>
      <c r="AK128" s="1076">
        <v>49695</v>
      </c>
      <c r="AL128" s="1074"/>
      <c r="AM128" s="1074"/>
      <c r="AN128" s="1074"/>
      <c r="AO128" s="1075"/>
      <c r="AP128" s="1077"/>
      <c r="AQ128" s="1078"/>
      <c r="AR128" s="1078"/>
      <c r="AS128" s="1078"/>
      <c r="AT128" s="1079"/>
      <c r="AU128" s="228"/>
      <c r="AV128" s="228"/>
      <c r="AW128" s="228"/>
      <c r="AX128" s="924" t="s">
        <v>495</v>
      </c>
      <c r="AY128" s="925"/>
      <c r="AZ128" s="925"/>
      <c r="BA128" s="925"/>
      <c r="BB128" s="925"/>
      <c r="BC128" s="925"/>
      <c r="BD128" s="925"/>
      <c r="BE128" s="926"/>
      <c r="BF128" s="1080" t="s">
        <v>442</v>
      </c>
      <c r="BG128" s="1081"/>
      <c r="BH128" s="1081"/>
      <c r="BI128" s="1081"/>
      <c r="BJ128" s="1081"/>
      <c r="BK128" s="1081"/>
      <c r="BL128" s="1082"/>
      <c r="BM128" s="1080">
        <v>13.72</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496</v>
      </c>
      <c r="CQ128" s="754"/>
      <c r="CR128" s="754"/>
      <c r="CS128" s="754"/>
      <c r="CT128" s="754"/>
      <c r="CU128" s="754"/>
      <c r="CV128" s="754"/>
      <c r="CW128" s="754"/>
      <c r="CX128" s="754"/>
      <c r="CY128" s="754"/>
      <c r="CZ128" s="754"/>
      <c r="DA128" s="754"/>
      <c r="DB128" s="754"/>
      <c r="DC128" s="754"/>
      <c r="DD128" s="754"/>
      <c r="DE128" s="754"/>
      <c r="DF128" s="1064"/>
      <c r="DG128" s="1065">
        <v>107793</v>
      </c>
      <c r="DH128" s="1066"/>
      <c r="DI128" s="1066"/>
      <c r="DJ128" s="1066"/>
      <c r="DK128" s="1066"/>
      <c r="DL128" s="1066">
        <v>106200</v>
      </c>
      <c r="DM128" s="1066"/>
      <c r="DN128" s="1066"/>
      <c r="DO128" s="1066"/>
      <c r="DP128" s="1066"/>
      <c r="DQ128" s="1066">
        <v>106200</v>
      </c>
      <c r="DR128" s="1066"/>
      <c r="DS128" s="1066"/>
      <c r="DT128" s="1066"/>
      <c r="DU128" s="1066"/>
      <c r="DV128" s="1067">
        <v>1.7</v>
      </c>
      <c r="DW128" s="1067"/>
      <c r="DX128" s="1067"/>
      <c r="DY128" s="1067"/>
      <c r="DZ128" s="1068"/>
    </row>
    <row r="129" spans="1:131" s="226" customFormat="1" ht="26.25" customHeight="1" x14ac:dyDescent="0.15">
      <c r="A129" s="962" t="s">
        <v>105</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497</v>
      </c>
      <c r="X129" s="1099"/>
      <c r="Y129" s="1099"/>
      <c r="Z129" s="1100"/>
      <c r="AA129" s="986">
        <v>7879254</v>
      </c>
      <c r="AB129" s="987"/>
      <c r="AC129" s="987"/>
      <c r="AD129" s="987"/>
      <c r="AE129" s="988"/>
      <c r="AF129" s="989">
        <v>7924513</v>
      </c>
      <c r="AG129" s="987"/>
      <c r="AH129" s="987"/>
      <c r="AI129" s="987"/>
      <c r="AJ129" s="988"/>
      <c r="AK129" s="989">
        <v>8102513</v>
      </c>
      <c r="AL129" s="987"/>
      <c r="AM129" s="987"/>
      <c r="AN129" s="987"/>
      <c r="AO129" s="988"/>
      <c r="AP129" s="1101"/>
      <c r="AQ129" s="1102"/>
      <c r="AR129" s="1102"/>
      <c r="AS129" s="1102"/>
      <c r="AT129" s="1103"/>
      <c r="AU129" s="229"/>
      <c r="AV129" s="229"/>
      <c r="AW129" s="229"/>
      <c r="AX129" s="1093" t="s">
        <v>498</v>
      </c>
      <c r="AY129" s="951"/>
      <c r="AZ129" s="951"/>
      <c r="BA129" s="951"/>
      <c r="BB129" s="951"/>
      <c r="BC129" s="951"/>
      <c r="BD129" s="951"/>
      <c r="BE129" s="952"/>
      <c r="BF129" s="1094" t="s">
        <v>446</v>
      </c>
      <c r="BG129" s="1095"/>
      <c r="BH129" s="1095"/>
      <c r="BI129" s="1095"/>
      <c r="BJ129" s="1095"/>
      <c r="BK129" s="1095"/>
      <c r="BL129" s="1096"/>
      <c r="BM129" s="1094">
        <v>18.72</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500</v>
      </c>
      <c r="X130" s="1099"/>
      <c r="Y130" s="1099"/>
      <c r="Z130" s="1100"/>
      <c r="AA130" s="986">
        <v>2072115</v>
      </c>
      <c r="AB130" s="987"/>
      <c r="AC130" s="987"/>
      <c r="AD130" s="987"/>
      <c r="AE130" s="988"/>
      <c r="AF130" s="989">
        <v>2040346</v>
      </c>
      <c r="AG130" s="987"/>
      <c r="AH130" s="987"/>
      <c r="AI130" s="987"/>
      <c r="AJ130" s="988"/>
      <c r="AK130" s="989">
        <v>1942336</v>
      </c>
      <c r="AL130" s="987"/>
      <c r="AM130" s="987"/>
      <c r="AN130" s="987"/>
      <c r="AO130" s="988"/>
      <c r="AP130" s="1101"/>
      <c r="AQ130" s="1102"/>
      <c r="AR130" s="1102"/>
      <c r="AS130" s="1102"/>
      <c r="AT130" s="1103"/>
      <c r="AU130" s="229"/>
      <c r="AV130" s="229"/>
      <c r="AW130" s="229"/>
      <c r="AX130" s="1093" t="s">
        <v>501</v>
      </c>
      <c r="AY130" s="951"/>
      <c r="AZ130" s="951"/>
      <c r="BA130" s="951"/>
      <c r="BB130" s="951"/>
      <c r="BC130" s="951"/>
      <c r="BD130" s="951"/>
      <c r="BE130" s="952"/>
      <c r="BF130" s="1129">
        <v>12.8</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502</v>
      </c>
      <c r="X131" s="1136"/>
      <c r="Y131" s="1136"/>
      <c r="Z131" s="1137"/>
      <c r="AA131" s="1032">
        <v>5807139</v>
      </c>
      <c r="AB131" s="1014"/>
      <c r="AC131" s="1014"/>
      <c r="AD131" s="1014"/>
      <c r="AE131" s="1015"/>
      <c r="AF131" s="1013">
        <v>5884167</v>
      </c>
      <c r="AG131" s="1014"/>
      <c r="AH131" s="1014"/>
      <c r="AI131" s="1014"/>
      <c r="AJ131" s="1015"/>
      <c r="AK131" s="1013">
        <v>6160177</v>
      </c>
      <c r="AL131" s="1014"/>
      <c r="AM131" s="1014"/>
      <c r="AN131" s="1014"/>
      <c r="AO131" s="1015"/>
      <c r="AP131" s="1138"/>
      <c r="AQ131" s="1139"/>
      <c r="AR131" s="1139"/>
      <c r="AS131" s="1139"/>
      <c r="AT131" s="1140"/>
      <c r="AU131" s="229"/>
      <c r="AV131" s="229"/>
      <c r="AW131" s="229"/>
      <c r="AX131" s="1111" t="s">
        <v>503</v>
      </c>
      <c r="AY131" s="754"/>
      <c r="AZ131" s="754"/>
      <c r="BA131" s="754"/>
      <c r="BB131" s="754"/>
      <c r="BC131" s="754"/>
      <c r="BD131" s="754"/>
      <c r="BE131" s="1064"/>
      <c r="BF131" s="1112">
        <v>81.599999999999994</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505</v>
      </c>
      <c r="W132" s="1122"/>
      <c r="X132" s="1122"/>
      <c r="Y132" s="1122"/>
      <c r="Z132" s="1123"/>
      <c r="AA132" s="1124">
        <v>13.26215887</v>
      </c>
      <c r="AB132" s="1125"/>
      <c r="AC132" s="1125"/>
      <c r="AD132" s="1125"/>
      <c r="AE132" s="1126"/>
      <c r="AF132" s="1127">
        <v>13.08049211</v>
      </c>
      <c r="AG132" s="1125"/>
      <c r="AH132" s="1125"/>
      <c r="AI132" s="1125"/>
      <c r="AJ132" s="1126"/>
      <c r="AK132" s="1127">
        <v>12.28263409</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506</v>
      </c>
      <c r="W133" s="1105"/>
      <c r="X133" s="1105"/>
      <c r="Y133" s="1105"/>
      <c r="Z133" s="1106"/>
      <c r="AA133" s="1107">
        <v>11.7</v>
      </c>
      <c r="AB133" s="1108"/>
      <c r="AC133" s="1108"/>
      <c r="AD133" s="1108"/>
      <c r="AE133" s="1109"/>
      <c r="AF133" s="1107">
        <v>12.1</v>
      </c>
      <c r="AG133" s="1108"/>
      <c r="AH133" s="1108"/>
      <c r="AI133" s="1108"/>
      <c r="AJ133" s="1109"/>
      <c r="AK133" s="1107">
        <v>12.8</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6m8jwJanKMme1aGglQdOG57ZVXEP3reIPXUrrcNPFdZQXM5WYf80oAQmejxxS85Fjsp6kvQKBIskwYXFhiGdg==" saltValue="YfnrU6hdDzl1xWxO6jCe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Z3mC5v7QsLGH9Wg50tSnA43jsKUscOFdY6UXgeFW4I5MaHq87kAmAcikZqlTLmd7rJCIuNj8VOKJDMJcCxKUQ==" saltValue="zgbWxUffKfrR1uoBfLgW2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515</v>
      </c>
      <c r="AL9" s="1145"/>
      <c r="AM9" s="1145"/>
      <c r="AN9" s="1146"/>
      <c r="AO9" s="277">
        <v>2436800</v>
      </c>
      <c r="AP9" s="277">
        <v>241506</v>
      </c>
      <c r="AQ9" s="278">
        <v>135698</v>
      </c>
      <c r="AR9" s="279">
        <v>78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516</v>
      </c>
      <c r="AL10" s="1145"/>
      <c r="AM10" s="1145"/>
      <c r="AN10" s="1146"/>
      <c r="AO10" s="280">
        <v>20370</v>
      </c>
      <c r="AP10" s="280">
        <v>2019</v>
      </c>
      <c r="AQ10" s="281">
        <v>15070</v>
      </c>
      <c r="AR10" s="282">
        <v>-86.6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517</v>
      </c>
      <c r="AL11" s="1145"/>
      <c r="AM11" s="1145"/>
      <c r="AN11" s="1146"/>
      <c r="AO11" s="280" t="s">
        <v>518</v>
      </c>
      <c r="AP11" s="280" t="s">
        <v>518</v>
      </c>
      <c r="AQ11" s="281">
        <v>1204</v>
      </c>
      <c r="AR11" s="282" t="s">
        <v>518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519</v>
      </c>
      <c r="AL12" s="1145"/>
      <c r="AM12" s="1145"/>
      <c r="AN12" s="1146"/>
      <c r="AO12" s="280" t="s">
        <v>518</v>
      </c>
      <c r="AP12" s="280" t="s">
        <v>518</v>
      </c>
      <c r="AQ12" s="281" t="s">
        <v>518</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520</v>
      </c>
      <c r="AL13" s="1145"/>
      <c r="AM13" s="1145"/>
      <c r="AN13" s="1146"/>
      <c r="AO13" s="280">
        <v>103220</v>
      </c>
      <c r="AP13" s="280">
        <v>10230</v>
      </c>
      <c r="AQ13" s="281">
        <v>5161</v>
      </c>
      <c r="AR13" s="282">
        <v>98.2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521</v>
      </c>
      <c r="AL14" s="1145"/>
      <c r="AM14" s="1145"/>
      <c r="AN14" s="1146"/>
      <c r="AO14" s="280">
        <v>8279</v>
      </c>
      <c r="AP14" s="280">
        <v>821</v>
      </c>
      <c r="AQ14" s="281">
        <v>2589</v>
      </c>
      <c r="AR14" s="282">
        <v>-68.3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522</v>
      </c>
      <c r="AL15" s="1148"/>
      <c r="AM15" s="1148"/>
      <c r="AN15" s="1149"/>
      <c r="AO15" s="280">
        <v>-197417</v>
      </c>
      <c r="AP15" s="280">
        <v>-19566</v>
      </c>
      <c r="AQ15" s="281">
        <v>-9993</v>
      </c>
      <c r="AR15" s="282">
        <v>95.8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185</v>
      </c>
      <c r="AL16" s="1148"/>
      <c r="AM16" s="1148"/>
      <c r="AN16" s="1149"/>
      <c r="AO16" s="280">
        <v>2371252</v>
      </c>
      <c r="AP16" s="280">
        <v>235010</v>
      </c>
      <c r="AQ16" s="281">
        <v>149729</v>
      </c>
      <c r="AR16" s="282">
        <v>57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527</v>
      </c>
      <c r="AL21" s="1151"/>
      <c r="AM21" s="1151"/>
      <c r="AN21" s="1152"/>
      <c r="AO21" s="293">
        <v>26.96</v>
      </c>
      <c r="AP21" s="294">
        <v>13.47</v>
      </c>
      <c r="AQ21" s="295">
        <v>13.49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528</v>
      </c>
      <c r="AL22" s="1151"/>
      <c r="AM22" s="1151"/>
      <c r="AN22" s="1152"/>
      <c r="AO22" s="298">
        <v>91.8</v>
      </c>
      <c r="AP22" s="299">
        <v>96.1</v>
      </c>
      <c r="AQ22" s="300">
        <v>-4.3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529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532</v>
      </c>
      <c r="AL32" s="1159"/>
      <c r="AM32" s="1159"/>
      <c r="AN32" s="1160"/>
      <c r="AO32" s="308">
        <v>1896288</v>
      </c>
      <c r="AP32" s="308">
        <v>187937</v>
      </c>
      <c r="AQ32" s="309">
        <v>77495</v>
      </c>
      <c r="AR32" s="310">
        <v>142.5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533</v>
      </c>
      <c r="AL33" s="1159"/>
      <c r="AM33" s="1159"/>
      <c r="AN33" s="1160"/>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534</v>
      </c>
      <c r="AL34" s="1159"/>
      <c r="AM34" s="1159"/>
      <c r="AN34" s="1160"/>
      <c r="AO34" s="308" t="s">
        <v>518</v>
      </c>
      <c r="AP34" s="308" t="s">
        <v>518</v>
      </c>
      <c r="AQ34" s="309" t="s">
        <v>518</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535</v>
      </c>
      <c r="AL35" s="1159"/>
      <c r="AM35" s="1159"/>
      <c r="AN35" s="1160"/>
      <c r="AO35" s="308">
        <v>851863</v>
      </c>
      <c r="AP35" s="308">
        <v>84426</v>
      </c>
      <c r="AQ35" s="309">
        <v>26940</v>
      </c>
      <c r="AR35" s="310">
        <v>213.4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536</v>
      </c>
      <c r="AL36" s="1159"/>
      <c r="AM36" s="1159"/>
      <c r="AN36" s="1160"/>
      <c r="AO36" s="308" t="s">
        <v>518</v>
      </c>
      <c r="AP36" s="308" t="s">
        <v>518</v>
      </c>
      <c r="AQ36" s="309">
        <v>3757</v>
      </c>
      <c r="AR36" s="310" t="s">
        <v>518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537</v>
      </c>
      <c r="AL37" s="1159"/>
      <c r="AM37" s="1159"/>
      <c r="AN37" s="1160"/>
      <c r="AO37" s="308" t="s">
        <v>518</v>
      </c>
      <c r="AP37" s="308" t="s">
        <v>518</v>
      </c>
      <c r="AQ37" s="309">
        <v>476</v>
      </c>
      <c r="AR37" s="310" t="s">
        <v>518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538</v>
      </c>
      <c r="AL38" s="1162"/>
      <c r="AM38" s="1162"/>
      <c r="AN38" s="1163"/>
      <c r="AO38" s="311">
        <v>512</v>
      </c>
      <c r="AP38" s="311">
        <v>51</v>
      </c>
      <c r="AQ38" s="312">
        <v>3</v>
      </c>
      <c r="AR38" s="300">
        <v>1600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539</v>
      </c>
      <c r="AL39" s="1162"/>
      <c r="AM39" s="1162"/>
      <c r="AN39" s="1163"/>
      <c r="AO39" s="308">
        <v>-49695</v>
      </c>
      <c r="AP39" s="308">
        <v>-4925</v>
      </c>
      <c r="AQ39" s="309">
        <v>-1869</v>
      </c>
      <c r="AR39" s="310">
        <v>163.5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540</v>
      </c>
      <c r="AL40" s="1159"/>
      <c r="AM40" s="1159"/>
      <c r="AN40" s="1160"/>
      <c r="AO40" s="308">
        <v>-1942336</v>
      </c>
      <c r="AP40" s="308">
        <v>-192501</v>
      </c>
      <c r="AQ40" s="309">
        <v>-73868</v>
      </c>
      <c r="AR40" s="310">
        <v>160.6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296</v>
      </c>
      <c r="AL41" s="1165"/>
      <c r="AM41" s="1165"/>
      <c r="AN41" s="1166"/>
      <c r="AO41" s="308">
        <v>756632</v>
      </c>
      <c r="AP41" s="308">
        <v>74988</v>
      </c>
      <c r="AQ41" s="309">
        <v>32935</v>
      </c>
      <c r="AR41" s="310">
        <v>127.7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510</v>
      </c>
      <c r="AN49" s="1155" t="s">
        <v>544</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1801455</v>
      </c>
      <c r="AN51" s="330">
        <v>157181</v>
      </c>
      <c r="AO51" s="331">
        <v>58.1</v>
      </c>
      <c r="AP51" s="332">
        <v>82993</v>
      </c>
      <c r="AQ51" s="333">
        <v>5.2</v>
      </c>
      <c r="AR51" s="334">
        <v>52.9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1178983</v>
      </c>
      <c r="AN52" s="338">
        <v>102869</v>
      </c>
      <c r="AO52" s="339">
        <v>149.1</v>
      </c>
      <c r="AP52" s="340">
        <v>46787</v>
      </c>
      <c r="AQ52" s="341">
        <v>-4.9000000000000004</v>
      </c>
      <c r="AR52" s="342">
        <v>154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968719</v>
      </c>
      <c r="AN53" s="330">
        <v>87430</v>
      </c>
      <c r="AO53" s="331">
        <v>-44.4</v>
      </c>
      <c r="AP53" s="332">
        <v>108252</v>
      </c>
      <c r="AQ53" s="333">
        <v>30.4</v>
      </c>
      <c r="AR53" s="334">
        <v>-74.8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524223</v>
      </c>
      <c r="AN54" s="338">
        <v>47313</v>
      </c>
      <c r="AO54" s="339">
        <v>-54</v>
      </c>
      <c r="AP54" s="340">
        <v>50321</v>
      </c>
      <c r="AQ54" s="341">
        <v>7.6</v>
      </c>
      <c r="AR54" s="342">
        <v>-61.6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1534439</v>
      </c>
      <c r="AN55" s="330">
        <v>143138</v>
      </c>
      <c r="AO55" s="331">
        <v>63.7</v>
      </c>
      <c r="AP55" s="332">
        <v>93492</v>
      </c>
      <c r="AQ55" s="333">
        <v>-13.6</v>
      </c>
      <c r="AR55" s="334">
        <v>77.3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1149880</v>
      </c>
      <c r="AN56" s="338">
        <v>107265</v>
      </c>
      <c r="AO56" s="339">
        <v>126.7</v>
      </c>
      <c r="AP56" s="340">
        <v>53316</v>
      </c>
      <c r="AQ56" s="341">
        <v>6</v>
      </c>
      <c r="AR56" s="342">
        <v>120.7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1152803</v>
      </c>
      <c r="AN57" s="330">
        <v>111221</v>
      </c>
      <c r="AO57" s="331">
        <v>-22.3</v>
      </c>
      <c r="AP57" s="332">
        <v>126525</v>
      </c>
      <c r="AQ57" s="333">
        <v>35.299999999999997</v>
      </c>
      <c r="AR57" s="334">
        <v>-57.6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554351</v>
      </c>
      <c r="AN58" s="338">
        <v>53483</v>
      </c>
      <c r="AO58" s="339">
        <v>-50.1</v>
      </c>
      <c r="AP58" s="340">
        <v>67052</v>
      </c>
      <c r="AQ58" s="341">
        <v>25.8</v>
      </c>
      <c r="AR58" s="342">
        <v>-75.900000000000006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1271513</v>
      </c>
      <c r="AN59" s="330">
        <v>126017</v>
      </c>
      <c r="AO59" s="331">
        <v>13.3</v>
      </c>
      <c r="AP59" s="332">
        <v>122054</v>
      </c>
      <c r="AQ59" s="333">
        <v>-3.5</v>
      </c>
      <c r="AR59" s="334">
        <v>16.8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698769</v>
      </c>
      <c r="AN60" s="338">
        <v>69254</v>
      </c>
      <c r="AO60" s="339">
        <v>29.5</v>
      </c>
      <c r="AP60" s="340">
        <v>68298</v>
      </c>
      <c r="AQ60" s="341">
        <v>1.9</v>
      </c>
      <c r="AR60" s="342">
        <v>27.6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1345786</v>
      </c>
      <c r="AN61" s="345">
        <v>124997</v>
      </c>
      <c r="AO61" s="346">
        <v>13.7</v>
      </c>
      <c r="AP61" s="347">
        <v>106663</v>
      </c>
      <c r="AQ61" s="348">
        <v>10.8</v>
      </c>
      <c r="AR61" s="334">
        <v>2.9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821241</v>
      </c>
      <c r="AN62" s="338">
        <v>76037</v>
      </c>
      <c r="AO62" s="339">
        <v>40.200000000000003</v>
      </c>
      <c r="AP62" s="340">
        <v>57155</v>
      </c>
      <c r="AQ62" s="341">
        <v>7.3</v>
      </c>
      <c r="AR62" s="342">
        <v>32.9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Jdy3vsoble4sV1ifwoOVz68bjHbhq+xXxwY6I5SdFdgoD5Q/lFI1XatDgsmVskOOZQUaveqU0JxhrZWPaawrQ==" saltValue="HAl1JfU6RuyGuFYoFnff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0" spans="125:125" ht="13.5" hidden="1" customHeight="1" x14ac:dyDescent="0.15"/>
    <row r="121" spans="125:125" ht="13.5" hidden="1" customHeight="1" x14ac:dyDescent="0.15">
      <c r="DU121" s="255"/>
    </row>
  </sheetData>
  <sheetProtection algorithmName="SHA-512" hashValue="3E7+Rs19gx0T+K8nC1QIghnG7cVWU8BbT7ym0H4OSILfGhyi+0BHDlXRw8QYMDSmNvB1Iuril5gA6at7eGyPrQ==" saltValue="iW0L0GUY+tlwPoXXgX8w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B3koKYmVotpjS1qYIUVPBWHLZE4FBTHLk6mMwEAsHWW/Ky3tj8JyR3zBYoPMZWygURUYrUCgC/kev9UpjCwS1g==" saltValue="bFFFtIn9QuO9RLNzrn2+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67" t="s">
        <v>3</v>
      </c>
      <c r="D47" s="1167"/>
      <c r="E47" s="1168"/>
      <c r="F47" s="11">
        <v>19.96</v>
      </c>
      <c r="G47" s="12">
        <v>24.44</v>
      </c>
      <c r="H47" s="12">
        <v>28.76</v>
      </c>
      <c r="I47" s="12">
        <v>26.46</v>
      </c>
      <c r="J47" s="13">
        <v>29.14</v>
      </c>
    </row>
    <row r="48" spans="2:10" ht="57.75" customHeight="1" x14ac:dyDescent="0.15">
      <c r="B48" s="14"/>
      <c r="C48" s="1169" t="s">
        <v>4</v>
      </c>
      <c r="D48" s="1169"/>
      <c r="E48" s="1170"/>
      <c r="F48" s="15">
        <v>5.12</v>
      </c>
      <c r="G48" s="16">
        <v>5.32</v>
      </c>
      <c r="H48" s="16">
        <v>7.07</v>
      </c>
      <c r="I48" s="16">
        <v>5.03</v>
      </c>
      <c r="J48" s="17">
        <v>10.24</v>
      </c>
    </row>
    <row r="49" spans="2:10" ht="57.75" customHeight="1" thickBot="1" x14ac:dyDescent="0.2">
      <c r="B49" s="18"/>
      <c r="C49" s="1171" t="s">
        <v>5</v>
      </c>
      <c r="D49" s="1171"/>
      <c r="E49" s="1172"/>
      <c r="F49" s="19" t="s">
        <v>565</v>
      </c>
      <c r="G49" s="20">
        <v>3.95</v>
      </c>
      <c r="H49" s="20">
        <v>5.29</v>
      </c>
      <c r="I49" s="20" t="s">
        <v>566</v>
      </c>
      <c r="J49" s="21">
        <v>8.58</v>
      </c>
    </row>
    <row r="50" spans="2:10" x14ac:dyDescent="0.15"/>
  </sheetData>
  <sheetProtection algorithmName="SHA-512" hashValue="kPeAIGuSbS492v+adAcSIhTrdHBWLu8Z08YR55bfoD3ecc3nDRkynWW2ySCz7zrT0SLDRoeOTm41SwR80pW76Q==" saltValue="thEHdZ/OQTsE66lBpfW6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2023-03-09T08:02:23Z</cp:lastPrinted>
  <dcterms:created xsi:type="dcterms:W3CDTF">2023-02-20T05:00:47Z</dcterms:created>
  <dcterms:modified xsi:type="dcterms:W3CDTF">2023-03-17T09:19:26Z</dcterms:modified>
  <cp:category/>
</cp:coreProperties>
</file>