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
    </mc:Choice>
  </mc:AlternateContent>
  <xr:revisionPtr revIDLastSave="0" documentId="13_ncr:1_{71401A8F-A9AB-40B2-8B8F-9A874B07BCFF}" xr6:coauthVersionLast="47" xr6:coauthVersionMax="47" xr10:uidLastSave="{00000000-0000-0000-0000-000000000000}"/>
  <bookViews>
    <workbookView xWindow="-120" yWindow="-120" windowWidth="20730" windowHeight="11160" tabRatio="89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BW34" i="10" l="1"/>
  <c r="BW35" i="10" s="1"/>
  <c r="BW36" i="10" s="1"/>
  <c r="BW37" i="10" s="1"/>
  <c r="BW38" i="10" s="1"/>
  <c r="BW39" i="10" s="1"/>
  <c r="BW40" i="10" s="1"/>
  <c r="BW41" i="10" s="1"/>
  <c r="BW42" i="10" s="1"/>
  <c r="BW43" i="10" s="1"/>
  <c r="U35" i="10"/>
  <c r="U36" i="10" s="1"/>
  <c r="U37" i="10" s="1"/>
  <c r="CO34" i="10" s="1"/>
  <c r="CO35" i="10" s="1"/>
  <c r="CO36" i="10" s="1"/>
  <c r="CO37" i="10" s="1"/>
  <c r="AM34" i="10"/>
  <c r="BE34" i="10" s="1"/>
</calcChain>
</file>

<file path=xl/sharedStrings.xml><?xml version="1.0" encoding="utf-8"?>
<sst xmlns="http://schemas.openxmlformats.org/spreadsheetml/2006/main" count="1138" uniqueCount="619">
  <si>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</si>
  <si>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</si>
  <si>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</si>
  <si>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</si>
  <si>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</si>
  <si>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</si>
  <si>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</si>
  <si>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</si>
  <si>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</si>
  <si>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</si>
  <si>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</si>
  <si>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</si>
  <si>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</si>
  <si>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</si>
  <si>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</si>
  <si>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</si>
  <si>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</si>
  <si>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</si>
  <si>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</si>
  <si>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</si>
  <si>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</si>
  <si>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</si>
  <si>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</si>
  <si>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</si>
  <si>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</si>
  <si>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</si>
  <si>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</si>
  <si>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</si>
  <si>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</si>
  <si>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</si>
  <si>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</si>
  <si>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</si>
  <si>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</si>
  <si>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</si>
  <si>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</si>
  <si>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</si>
  <si>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</si>
  <si>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</si>
  <si>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</si>
  <si>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</si>
  <si>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</si>
  <si>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</si>
  <si>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</si>
  <si>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</si>
  <si>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</si>
  <si>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</si>
  <si>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</si>
  <si>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</si>
  <si>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</si>
  <si>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</si>
  <si>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</si>
  <si>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</si>
  <si>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</si>
  <si>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</si>
  <si>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</si>
  <si>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</si>
  <si>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</si>
  <si>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</si>
  <si>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</si>
  <si>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</si>
  <si>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</si>
  <si>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</si>
  <si>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</si>
  <si>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</si>
  <si>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</si>
  <si>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</si>
  <si>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</si>
  <si>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</si>
  <si>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</si>
  <si>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</si>
  <si>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</si>
  <si>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</si>
  <si>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</si>
  <si>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</si>
  <si>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</si>
  <si>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</si>
  <si>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</si>
  <si>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</si>
  <si>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</si>
  <si>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</si>
  <si>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</si>
  <si>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</si>
  <si>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</si>
  <si>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</si>
  <si>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</si>
  <si>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</si>
  <si>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</si>
  <si>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</si>
  <si>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</si>
  <si>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</si>
  <si>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</si>
  <si>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</si>
  <si>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</si>
  <si>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</si>
  <si>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</si>
  <si>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</si>
  <si>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</si>
  <si>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</si>
  <si>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</si>
  <si>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</si>
  <si>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</si>
  <si>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</si>
  <si>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</si>
  <si>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</si>
  <si>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</si>
  <si>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</si>
  <si>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</si>
  <si>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</si>
  <si>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</si>
  <si>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</si>
  <si>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</si>
  <si>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</si>
  <si>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</si>
  <si>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</si>
  <si>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</si>
  <si>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</si>
  <si>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</si>
  <si>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</si>
  <si>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</si>
  <si>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</si>
  <si>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</si>
  <si>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</si>
  <si>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</si>
  <si>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</si>
  <si>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</si>
  <si>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</si>
  <si>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</si>
  <si>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</si>
  <si>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</si>
  <si>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</si>
  <si>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</si>
  <si>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</si>
  <si>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</si>
  <si>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</si>
  <si>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</si>
  <si>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</si>
  <si>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</si>
  <si>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</si>
  <si>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</si>
  <si>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</si>
  <si>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</si>
  <si>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</si>
  <si>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</si>
  <si>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</si>
  <si>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</si>
  <si>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</si>
  <si>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</si>
  <si>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</si>
  <si>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</si>
  <si>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</si>
  <si>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</si>
  <si>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</si>
  <si>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</si>
  <si>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</si>
  <si>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</si>
  <si>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</si>
  <si>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</si>
  <si>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</si>
  <si>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</si>
  <si>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</si>
  <si>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</si>
  <si>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</si>
  <si>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</si>
  <si>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</si>
  <si>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</si>
  <si>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</si>
  <si>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</si>
  <si>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</si>
  <si>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</si>
  <si>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</si>
  <si>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</si>
  <si>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</si>
  <si>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</si>
  <si>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</si>
  <si>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</si>
  <si>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</si>
  <si>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</si>
  <si>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</si>
  <si>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</si>
  <si>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</si>
  <si>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</si>
  <si>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</si>
  <si>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</si>
  <si>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</si>
  <si>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</si>
  <si>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</si>
  <si>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</si>
  <si>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</si>
  <si>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</si>
  <si>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</si>
  <si>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</si>
  <si>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</si>
  <si>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</si>
  <si>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</si>
  <si>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</si>
  <si>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</si>
  <si>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</si>
  <si>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</si>
  <si>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</si>
  <si>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</si>
  <si>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</si>
  <si>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</si>
  <si>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</si>
  <si>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</si>
  <si>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</si>
  <si>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</si>
  <si>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</si>
  <si>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</si>
  <si>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</si>
  <si>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</si>
  <si>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</si>
  <si>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</si>
  <si>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新潟県阿賀町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</si>
  <si>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</si>
  <si>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</si>
  <si>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</si>
  <si>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</si>
  <si>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</si>
  <si>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</si>
  <si>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</si>
  <si>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</si>
  <si>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</si>
  <si>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</si>
  <si>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</si>
  <si>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</si>
  <si>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</si>
  <si>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</si>
  <si>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</si>
  <si>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</si>
  <si>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</si>
  <si>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</si>
  <si>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</si>
  <si>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</si>
  <si>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</si>
  <si>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</si>
  <si>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</si>
  <si>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</si>
  <si>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</si>
  <si>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</si>
  <si>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</si>
  <si>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</si>
  <si>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</si>
  <si>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</si>
  <si>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</si>
  <si>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</si>
  <si>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</si>
  <si>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</si>
  <si>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</si>
  <si>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</si>
  <si>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</si>
  <si>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</si>
  <si>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</si>
  <si>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</si>
  <si>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</si>
  <si>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</si>
  <si>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</si>
  <si>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</si>
  <si>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</si>
  <si>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</si>
  <si>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</si>
  <si>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</si>
  <si>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</si>
  <si>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</si>
  <si>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</si>
  <si>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</si>
  <si>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</si>
  <si>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</si>
  <si>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</si>
  <si>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</si>
  <si>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</si>
  <si>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</si>
  <si>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</si>
  <si>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</si>
  <si>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</si>
  <si>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</si>
  <si>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</si>
  <si>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</si>
  <si>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</si>
  <si>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</si>
  <si>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</si>
  <si>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</si>
  <si>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</si>
  <si>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</si>
  <si>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</si>
  <si>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</si>
  <si>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</si>
  <si>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</si>
  <si>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</si>
  <si>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</si>
  <si>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</si>
  <si>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</si>
  <si>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</si>
  <si>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</si>
  <si>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</si>
  <si>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</si>
  <si>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</si>
  <si>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</si>
  <si>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</si>
  <si>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</si>
  <si>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</si>
  <si>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</si>
  <si>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</si>
  <si>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</si>
  <si>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</si>
  <si>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</si>
  <si>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</si>
  <si>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</si>
  <si>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</si>
  <si>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</si>
  <si>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</si>
  <si>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</si>
  <si>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</si>
  <si>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</si>
  <si>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</si>
  <si>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</si>
  <si>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</si>
  <si>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</si>
  <si>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</si>
  <si>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</si>
  <si>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</si>
  <si>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</si>
  <si>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</si>
  <si>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</si>
  <si>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</si>
  <si>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</si>
  <si>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</si>
  <si>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</si>
  <si>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</si>
  <si>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</si>
  <si>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</si>
  <si>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</si>
  <si>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</si>
  <si>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</si>
  <si>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</si>
  <si>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</si>
  <si>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</si>
  <si>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</si>
  <si>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</si>
  <si>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</si>
  <si>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</si>
  <si>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</si>
  <si>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</si>
  <si>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</si>
  <si>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</si>
  <si>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</si>
  <si>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</si>
  <si>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</si>
  <si>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</si>
  <si>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</si>
  <si>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</si>
  <si>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</si>
  <si>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</si>
  <si>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</si>
  <si>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</si>
  <si>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</si>
  <si>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</si>
  <si>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</si>
  <si>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</si>
  <si>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</si>
  <si>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</si>
  <si>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</si>
  <si>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</si>
  <si>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</si>
  <si>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</si>
  <si>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</si>
  <si>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</si>
  <si>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新潟県阿賀町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</si>
  <si>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</si>
  <si>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</si>
  <si>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</si>
  <si>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</si>
  <si>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</si>
  <si>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</si>
  <si>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</si>
  <si>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</si>
  <si>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</si>
  <si>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</si>
  <si>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</si>
  <si>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</si>
  <si>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</si>
  <si>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</si>
  <si>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</si>
  <si>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</si>
  <si>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</si>
  <si>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</si>
  <si>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</si>
  <si>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</si>
  <si>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</si>
  <si>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町営スキー場事業特別会計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</si>
  <si>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</si>
  <si>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</si>
  <si>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</si>
  <si>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</si>
  <si>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</si>
  <si>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</si>
  <si>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</si>
  <si>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</si>
  <si>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</si>
  <si>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</si>
  <si>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</si>
  <si>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</si>
  <si>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</si>
  <si>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</si>
  <si>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</si>
  <si>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</si>
  <si>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</si>
  <si>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</si>
  <si>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</si>
  <si>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</si>
  <si>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</si>
  <si>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</si>
  <si>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</si>
  <si>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</si>
  <si>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</si>
  <si>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</si>
  <si>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</si>
  <si>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</si>
  <si>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</si>
  <si>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</si>
  <si>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</si>
  <si>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</si>
  <si>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</si>
  <si>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</si>
  <si>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</si>
  <si>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</si>
  <si>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</si>
  <si>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</si>
  <si>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</si>
  <si>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</si>
  <si>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</si>
  <si>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</si>
  <si>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</si>
  <si>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</si>
  <si>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</si>
  <si>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</si>
  <si>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</si>
  <si>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</si>
  <si>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</si>
  <si>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</si>
  <si>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</si>
  <si>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</si>
  <si>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</si>
  <si>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</si>
  <si>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</si>
  <si>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</si>
  <si>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</si>
  <si>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</si>
  <si>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</si>
  <si>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</si>
  <si>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</si>
  <si>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</si>
  <si>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</si>
  <si>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</si>
  <si>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</si>
  <si>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</si>
  <si>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</si>
  <si>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</si>
  <si>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</si>
  <si>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</si>
  <si>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</si>
  <si>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</si>
  <si>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</si>
  <si>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</si>
  <si>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</si>
  <si>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</si>
  <si>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</si>
  <si>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</si>
  <si>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</si>
  <si>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</si>
  <si>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</si>
  <si>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</si>
  <si>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</si>
  <si>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</si>
  <si>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</si>
  <si>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</si>
  <si>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</si>
  <si>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</si>
  <si>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</si>
  <si>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</si>
  <si>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</si>
  <si>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</si>
  <si>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</si>
  <si>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</si>
  <si>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</si>
  <si>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</si>
  <si>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</si>
  <si>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</si>
  <si>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</si>
  <si>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</si>
  <si>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</si>
  <si>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</si>
  <si>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</si>
  <si>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</si>
  <si>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</si>
  <si>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</si>
  <si>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</si>
  <si>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</si>
  <si>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</si>
  <si>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</si>
  <si>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</si>
  <si>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</si>
  <si>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</si>
  <si>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</si>
  <si>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</si>
  <si>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</si>
  <si>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</si>
  <si>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</si>
  <si>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</si>
  <si>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</si>
  <si>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</si>
  <si>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</si>
  <si>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</si>
  <si>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</si>
  <si>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</si>
  <si>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</si>
  <si>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</si>
  <si>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</si>
  <si>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</si>
  <si>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</si>
  <si>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</si>
  <si>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</si>
  <si>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</si>
  <si>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</si>
  <si>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</si>
  <si>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</si>
  <si>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</si>
  <si>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</si>
  <si>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</si>
  <si>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</si>
  <si>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</si>
  <si>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</si>
  <si>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</si>
  <si>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</si>
  <si>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</si>
  <si>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</si>
  <si>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</si>
  <si>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</si>
  <si>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</si>
  <si>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</si>
  <si>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</si>
  <si>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</si>
  <si>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</si>
  <si>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</si>
  <si>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</si>
  <si>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</si>
  <si>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</si>
  <si>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</si>
  <si>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</si>
  <si>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</si>
  <si>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</si>
  <si>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</si>
  <si>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</si>
  <si>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</si>
  <si>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</si>
  <si>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</si>
  <si>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</si>
  <si>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</si>
  <si>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</si>
  <si>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</si>
  <si>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</si>
  <si>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</si>
  <si>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</si>
  <si>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</si>
  <si>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</si>
  <si>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</si>
  <si>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2.62</t>
  </si>
  <si>
    <t>▲ 4.13</t>
  </si>
  <si>
    <t>一般会計</t>
  </si>
  <si>
    <t>水道事業会計</t>
  </si>
  <si>
    <t>介護保険特別会計（保険事業勘定）</t>
  </si>
  <si>
    <t>国民健康保険特別会計</t>
  </si>
  <si>
    <t>下水道事業特別会計</t>
  </si>
  <si>
    <t>診療所特別会計</t>
  </si>
  <si>
    <t>介護保険特別会計（サービス事業勘定）</t>
  </si>
  <si>
    <t>後期高齢者医療特別会計</t>
  </si>
  <si>
    <t>その他会計（赤字）</t>
  </si>
  <si>
    <t>▲ 1.20</t>
  </si>
  <si>
    <t>その他会計（黒字）</t>
  </si>
  <si>
    <t>（百万円）</t>
    <phoneticPr fontId="5"/>
  </si>
  <si>
    <t>H28末</t>
    <phoneticPr fontId="5"/>
  </si>
  <si>
    <t>H29末</t>
    <phoneticPr fontId="5"/>
  </si>
  <si>
    <t>H30末</t>
    <phoneticPr fontId="5"/>
  </si>
  <si>
    <t>R01末</t>
    <phoneticPr fontId="5"/>
  </si>
  <si>
    <t>R02末</t>
    <phoneticPr fontId="5"/>
  </si>
  <si>
    <t>-</t>
    <phoneticPr fontId="2"/>
  </si>
  <si>
    <t>さくら福祉保健事務組合【一般会計】</t>
    <rPh sb="3" eb="11">
      <t>フクシホケンジムクミアイ</t>
    </rPh>
    <rPh sb="12" eb="16">
      <t>イッパンカイケイ</t>
    </rPh>
    <phoneticPr fontId="2"/>
  </si>
  <si>
    <t>さくら福祉保健事務組合【病院事業会計】</t>
    <rPh sb="3" eb="11">
      <t>フクシホケンジムクミアイ</t>
    </rPh>
    <rPh sb="12" eb="18">
      <t>ビョウインジギョウカイケイ</t>
    </rPh>
    <phoneticPr fontId="2"/>
  </si>
  <si>
    <t>新潟県中東福祉事務組合</t>
    <rPh sb="0" eb="5">
      <t>ニイガタケンチュウトウ</t>
    </rPh>
    <rPh sb="5" eb="11">
      <t>フクシジムクミアイ</t>
    </rPh>
    <phoneticPr fontId="2"/>
  </si>
  <si>
    <t>五泉地域衛生施設組合</t>
    <rPh sb="0" eb="10">
      <t>ゴセンチイキエイセイシセツクミアイ</t>
    </rPh>
    <phoneticPr fontId="2"/>
  </si>
  <si>
    <t>新潟県市町村総合事務組合【一般会計】</t>
    <rPh sb="0" eb="6">
      <t>ニイガタケンシチョウソン</t>
    </rPh>
    <rPh sb="6" eb="12">
      <t>ソウゴウジムクミアイ</t>
    </rPh>
    <rPh sb="13" eb="17">
      <t>イッパンカイケイ</t>
    </rPh>
    <phoneticPr fontId="2"/>
  </si>
  <si>
    <t>新潟県市町村総合事務組合【職員退職手当支給事業特別会計】</t>
    <rPh sb="0" eb="6">
      <t>ニイガタケンシチョウソン</t>
    </rPh>
    <rPh sb="6" eb="12">
      <t>ソウゴウジムクミアイ</t>
    </rPh>
    <rPh sb="13" eb="27">
      <t>ショクインタイショクテアテシキュウジギョウトクベツカイケイ</t>
    </rPh>
    <phoneticPr fontId="2"/>
  </si>
  <si>
    <t>新潟県市町村総合事務組合【消防団員等公務災害補償事業特別会計】</t>
    <rPh sb="0" eb="12">
      <t>ニイガタケンシチョウソンソウゴウジムクミアイ</t>
    </rPh>
    <rPh sb="13" eb="15">
      <t>ショウボウ</t>
    </rPh>
    <rPh sb="15" eb="18">
      <t>ダンイントウ</t>
    </rPh>
    <rPh sb="18" eb="22">
      <t>コウムサイガイ</t>
    </rPh>
    <rPh sb="22" eb="30">
      <t>ホショウジギョウトクベツカイケイ</t>
    </rPh>
    <phoneticPr fontId="2"/>
  </si>
  <si>
    <t>新潟県市町村総合事務組合【消防賞じゅつ金支給事業特別会計】</t>
    <rPh sb="0" eb="12">
      <t>ニイガタケンシチョウソンソウゴウジムクミアイ</t>
    </rPh>
    <rPh sb="13" eb="15">
      <t>ショウボウ</t>
    </rPh>
    <rPh sb="15" eb="16">
      <t>ショウ</t>
    </rPh>
    <rPh sb="19" eb="20">
      <t>キン</t>
    </rPh>
    <rPh sb="20" eb="24">
      <t>シキュウジギョウ</t>
    </rPh>
    <rPh sb="24" eb="28">
      <t>トクベツカイケイ</t>
    </rPh>
    <phoneticPr fontId="2"/>
  </si>
  <si>
    <t>新潟県市町村総合事務組合【非常勤職員公務災害補償等特別会計】</t>
    <rPh sb="13" eb="18">
      <t>ヒジョウキンショクイン</t>
    </rPh>
    <rPh sb="18" eb="22">
      <t>コウムサイガイ</t>
    </rPh>
    <rPh sb="22" eb="29">
      <t>ホショウトウトクベツカイケイ</t>
    </rPh>
    <phoneticPr fontId="2"/>
  </si>
  <si>
    <t>新潟県市町村総合事務組合【交通災害共済事業特別会計】</t>
    <rPh sb="13" eb="25">
      <t>コウツウサイガイキョウサイジギョウトクベツカイケイ</t>
    </rPh>
    <phoneticPr fontId="2"/>
  </si>
  <si>
    <t>新潟県後期高齢者医療広域連合【一般会計】</t>
    <rPh sb="0" eb="14">
      <t>ニイガタケンコウキコウレイシャイリョウコウイキレンゴウ</t>
    </rPh>
    <rPh sb="15" eb="19">
      <t>イッパンカイケイ</t>
    </rPh>
    <phoneticPr fontId="2"/>
  </si>
  <si>
    <t>新潟県後期高齢者医療広域連合【後期高齢者医療特別会計】</t>
    <rPh sb="15" eb="26">
      <t>コウキコウレイシャイリョウトクベツカイケイ</t>
    </rPh>
    <phoneticPr fontId="2"/>
  </si>
  <si>
    <t>上川農業振興公社</t>
    <rPh sb="0" eb="8">
      <t>カミカワノウギョウシンコウコウシャ</t>
    </rPh>
    <phoneticPr fontId="2"/>
  </si>
  <si>
    <t>阿賀の里</t>
    <rPh sb="0" eb="2">
      <t>アガ</t>
    </rPh>
    <rPh sb="3" eb="4">
      <t>サト</t>
    </rPh>
    <phoneticPr fontId="2"/>
  </si>
  <si>
    <t>上川温泉</t>
    <rPh sb="0" eb="2">
      <t>カミカワ</t>
    </rPh>
    <rPh sb="2" eb="4">
      <t>オンセン</t>
    </rPh>
    <phoneticPr fontId="2"/>
  </si>
  <si>
    <t>三川農業振興公社</t>
    <rPh sb="0" eb="2">
      <t>ミカワ</t>
    </rPh>
    <rPh sb="2" eb="4">
      <t>ノウギョウ</t>
    </rPh>
    <rPh sb="4" eb="6">
      <t>シンコウ</t>
    </rPh>
    <rPh sb="6" eb="8">
      <t>コウシャ</t>
    </rPh>
    <phoneticPr fontId="2"/>
  </si>
  <si>
    <t>○</t>
    <phoneticPr fontId="2"/>
  </si>
  <si>
    <t>過疎地域持続的発展事業基金</t>
    <rPh sb="0" eb="2">
      <t>カソ</t>
    </rPh>
    <rPh sb="2" eb="4">
      <t>チイキ</t>
    </rPh>
    <rPh sb="4" eb="7">
      <t>ジゾクテキ</t>
    </rPh>
    <rPh sb="7" eb="9">
      <t>ハッテン</t>
    </rPh>
    <rPh sb="9" eb="11">
      <t>ジギョウ</t>
    </rPh>
    <rPh sb="11" eb="13">
      <t>キキン</t>
    </rPh>
    <phoneticPr fontId="5"/>
  </si>
  <si>
    <t>合併振興基金</t>
    <rPh sb="0" eb="2">
      <t>ガッペイ</t>
    </rPh>
    <rPh sb="2" eb="4">
      <t>シンコウ</t>
    </rPh>
    <rPh sb="4" eb="6">
      <t>キキン</t>
    </rPh>
    <phoneticPr fontId="5"/>
  </si>
  <si>
    <t>町有施設建設準備基金</t>
    <rPh sb="0" eb="2">
      <t>チョウユウ</t>
    </rPh>
    <rPh sb="2" eb="4">
      <t>シセツ</t>
    </rPh>
    <rPh sb="4" eb="6">
      <t>ケンセツ</t>
    </rPh>
    <rPh sb="6" eb="8">
      <t>ジュンビ</t>
    </rPh>
    <rPh sb="8" eb="10">
      <t>キキン</t>
    </rPh>
    <phoneticPr fontId="5"/>
  </si>
  <si>
    <t>森林環境基金</t>
    <rPh sb="0" eb="2">
      <t>シンリン</t>
    </rPh>
    <rPh sb="2" eb="4">
      <t>カンキョウ</t>
    </rPh>
    <rPh sb="4" eb="6">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</si>
  <si>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</si>
  <si>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</si>
  <si>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</si>
  <si>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</si>
  <si>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借入額の抑制等により年々減少傾向にあるが、類似団体内平均値と比べるとかなり高い値となっている。これは地方債残高が多額となっていることが影響している。有形固定資産減価償却率は更新時期を迎えた施設が多く、施設の老朽化が進んでいることから緩やかに上昇している。
　比率の改善に向け、地方債残高を増加させないため、地方債元金償還額の範囲内で借り入れを行い、老朽施設の整備を行うことで将来負担比率及び有形固定資産減価償却率の改善を図っていく。</t>
    <rPh sb="13" eb="16">
      <t>チホウサイ</t>
    </rPh>
    <rPh sb="16" eb="18">
      <t>カリイレ</t>
    </rPh>
    <rPh sb="18" eb="19">
      <t>ガク</t>
    </rPh>
    <rPh sb="20" eb="22">
      <t>ヨクセイ</t>
    </rPh>
    <rPh sb="22" eb="23">
      <t>トウ</t>
    </rPh>
    <rPh sb="26" eb="28">
      <t>ネンネン</t>
    </rPh>
    <rPh sb="28" eb="30">
      <t>ゲンショウ</t>
    </rPh>
    <rPh sb="30" eb="32">
      <t>ケイコウ</t>
    </rPh>
    <rPh sb="37" eb="39">
      <t>ルイジ</t>
    </rPh>
    <rPh sb="39" eb="41">
      <t>ダンタイ</t>
    </rPh>
    <rPh sb="41" eb="42">
      <t>ナイ</t>
    </rPh>
    <rPh sb="42" eb="45">
      <t>ヘイキンチ</t>
    </rPh>
    <rPh sb="46" eb="47">
      <t>クラ</t>
    </rPh>
    <rPh sb="53" eb="54">
      <t>タカ</t>
    </rPh>
    <rPh sb="55" eb="56">
      <t>アタイ</t>
    </rPh>
    <rPh sb="90" eb="92">
      <t>ユウケイ</t>
    </rPh>
    <rPh sb="92" eb="94">
      <t>コテイ</t>
    </rPh>
    <rPh sb="94" eb="96">
      <t>シサン</t>
    </rPh>
    <rPh sb="96" eb="98">
      <t>ゲンカ</t>
    </rPh>
    <rPh sb="98" eb="100">
      <t>ショウキャク</t>
    </rPh>
    <rPh sb="100" eb="101">
      <t>リツ</t>
    </rPh>
    <rPh sb="102" eb="104">
      <t>コウシン</t>
    </rPh>
    <rPh sb="104" eb="106">
      <t>ジキ</t>
    </rPh>
    <rPh sb="107" eb="108">
      <t>ムカ</t>
    </rPh>
    <rPh sb="110" eb="112">
      <t>シセツ</t>
    </rPh>
    <rPh sb="113" eb="114">
      <t>オオ</t>
    </rPh>
    <rPh sb="116" eb="118">
      <t>シセツ</t>
    </rPh>
    <rPh sb="119" eb="122">
      <t>ロウキュウカ</t>
    </rPh>
    <rPh sb="123" eb="124">
      <t>スス</t>
    </rPh>
    <rPh sb="132" eb="133">
      <t>ユル</t>
    </rPh>
    <rPh sb="136" eb="138">
      <t>ジョウショウ</t>
    </rPh>
    <rPh sb="145" eb="147">
      <t>ヒリツ</t>
    </rPh>
    <rPh sb="148" eb="150">
      <t>カイゼン</t>
    </rPh>
    <rPh sb="151" eb="152">
      <t>ム</t>
    </rPh>
    <rPh sb="154" eb="157">
      <t>チホウサイ</t>
    </rPh>
    <rPh sb="157" eb="159">
      <t>ザンダカ</t>
    </rPh>
    <rPh sb="160" eb="162">
      <t>ゾウカ</t>
    </rPh>
    <rPh sb="169" eb="172">
      <t>チホウサイ</t>
    </rPh>
    <rPh sb="172" eb="174">
      <t>ガンキン</t>
    </rPh>
    <rPh sb="174" eb="176">
      <t>ショウカン</t>
    </rPh>
    <rPh sb="176" eb="177">
      <t>ガク</t>
    </rPh>
    <rPh sb="178" eb="181">
      <t>ハンイナイ</t>
    </rPh>
    <rPh sb="182" eb="183">
      <t>カ</t>
    </rPh>
    <rPh sb="184" eb="185">
      <t>イ</t>
    </rPh>
    <rPh sb="187" eb="188">
      <t>オコナ</t>
    </rPh>
    <rPh sb="190" eb="192">
      <t>ロウキュウ</t>
    </rPh>
    <rPh sb="192" eb="194">
      <t>シセツ</t>
    </rPh>
    <rPh sb="195" eb="197">
      <t>セイビ</t>
    </rPh>
    <rPh sb="198" eb="199">
      <t>オコナ</t>
    </rPh>
    <rPh sb="203" eb="205">
      <t>ショウライ</t>
    </rPh>
    <rPh sb="205" eb="207">
      <t>フタン</t>
    </rPh>
    <rPh sb="207" eb="209">
      <t>ヒリツ</t>
    </rPh>
    <rPh sb="209" eb="210">
      <t>オヨ</t>
    </rPh>
    <rPh sb="211" eb="213">
      <t>ユウケイ</t>
    </rPh>
    <rPh sb="213" eb="215">
      <t>コテイ</t>
    </rPh>
    <rPh sb="215" eb="217">
      <t>シサン</t>
    </rPh>
    <rPh sb="217" eb="219">
      <t>ゲンカ</t>
    </rPh>
    <rPh sb="219" eb="221">
      <t>ショウキャク</t>
    </rPh>
    <rPh sb="221" eb="222">
      <t>リツ</t>
    </rPh>
    <rPh sb="223" eb="225">
      <t>カイゼン</t>
    </rPh>
    <rPh sb="226" eb="227">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</si>
  <si>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</si>
  <si>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</si>
  <si>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</si>
  <si>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</si>
  <si>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</si>
  <si>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</si>
  <si>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大きく上回っており、実質公債費比率は上昇傾向にあり、地方債残高が多額となっていることが影響している。今後についても、ごみ処理施設整備、道の駅改修、本庁舎改修等により地方債の増発が見込まれるため値の上昇が予想される。
　比率の改善に向け、地方債残高を増加させないため、地方債元金償還額の範囲内で借り入れを行い、事業実施することで将来負担比率の改善を図り、公債費負担比率の上昇を抑制する。</t>
    <rPh sb="1" eb="7">
      <t>ショウライフタンヒリツ</t>
    </rPh>
    <rPh sb="7" eb="8">
      <t>オヨ</t>
    </rPh>
    <rPh sb="9" eb="11">
      <t>ジッシツ</t>
    </rPh>
    <rPh sb="11" eb="14">
      <t>コウサイヒ</t>
    </rPh>
    <rPh sb="14" eb="16">
      <t>ヒリツ</t>
    </rPh>
    <rPh sb="19" eb="21">
      <t>ルイジ</t>
    </rPh>
    <rPh sb="21" eb="23">
      <t>ダンタイ</t>
    </rPh>
    <rPh sb="23" eb="24">
      <t>ナイ</t>
    </rPh>
    <rPh sb="24" eb="27">
      <t>ヘイキンチ</t>
    </rPh>
    <rPh sb="28" eb="29">
      <t>オオ</t>
    </rPh>
    <rPh sb="31" eb="33">
      <t>ウワマワ</t>
    </rPh>
    <rPh sb="38" eb="40">
      <t>ジッシツ</t>
    </rPh>
    <rPh sb="40" eb="43">
      <t>コウサイヒ</t>
    </rPh>
    <rPh sb="43" eb="45">
      <t>ヒリツ</t>
    </rPh>
    <rPh sb="46" eb="48">
      <t>ジョウショウ</t>
    </rPh>
    <rPh sb="48" eb="50">
      <t>ケイコウ</t>
    </rPh>
    <rPh sb="54" eb="57">
      <t>チホウサイ</t>
    </rPh>
    <rPh sb="57" eb="59">
      <t>ザンダカ</t>
    </rPh>
    <rPh sb="60" eb="62">
      <t>タガク</t>
    </rPh>
    <rPh sb="71" eb="73">
      <t>エイキョウ</t>
    </rPh>
    <rPh sb="78" eb="80">
      <t>コンゴ</t>
    </rPh>
    <rPh sb="88" eb="90">
      <t>ショリ</t>
    </rPh>
    <rPh sb="90" eb="92">
      <t>シセツ</t>
    </rPh>
    <rPh sb="92" eb="94">
      <t>セイビ</t>
    </rPh>
    <rPh sb="95" eb="96">
      <t>ミチ</t>
    </rPh>
    <rPh sb="97" eb="98">
      <t>エキ</t>
    </rPh>
    <rPh sb="98" eb="100">
      <t>カイシュウ</t>
    </rPh>
    <rPh sb="101" eb="102">
      <t>ホン</t>
    </rPh>
    <rPh sb="102" eb="104">
      <t>チョウシャ</t>
    </rPh>
    <rPh sb="104" eb="106">
      <t>カイシュウ</t>
    </rPh>
    <rPh sb="106" eb="107">
      <t>トウ</t>
    </rPh>
    <rPh sb="110" eb="113">
      <t>チホウサイ</t>
    </rPh>
    <rPh sb="114" eb="116">
      <t>ゾウハツ</t>
    </rPh>
    <rPh sb="117" eb="119">
      <t>ミコ</t>
    </rPh>
    <rPh sb="124" eb="125">
      <t>アタイ</t>
    </rPh>
    <rPh sb="126" eb="128">
      <t>ジョウショウ</t>
    </rPh>
    <rPh sb="129" eb="131">
      <t>ヨソウ</t>
    </rPh>
    <rPh sb="137" eb="139">
      <t>ヒリツ</t>
    </rPh>
    <rPh sb="140" eb="142">
      <t>カイゼン</t>
    </rPh>
    <rPh sb="143" eb="144">
      <t>ム</t>
    </rPh>
    <rPh sb="182" eb="184">
      <t>ジギョウ</t>
    </rPh>
    <rPh sb="184" eb="186">
      <t>ジッシ</t>
    </rPh>
    <rPh sb="198" eb="200">
      <t>カイゼン</t>
    </rPh>
    <rPh sb="201" eb="202">
      <t>ハカ</t>
    </rPh>
    <rPh sb="204" eb="207">
      <t>コウサイヒ</t>
    </rPh>
    <rPh sb="207" eb="209">
      <t>フタン</t>
    </rPh>
    <rPh sb="209" eb="211">
      <t>ヒリツ</t>
    </rPh>
    <rPh sb="212" eb="214">
      <t>ジョウショウ</t>
    </rPh>
    <rPh sb="215" eb="217">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</si>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</sst>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38"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6926789C-E7AC-4FDA-9020-FB70200C4A8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C504AE4-13D6-4011-B14C-8A6EBC6B548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126525</c:v>
                </c:pt>
                <c:pt idx="4">
                  <c:v>122054</c:v>
                </c:pt>
              </c:numCache>
            </c:numRef>
          </c:val>
          <c:smooth val="0"/>
          <c:extLst>
            <c:ext xmlns:c16="http://schemas.microsoft.com/office/drawing/2014/chart" uri="{C3380CC4-5D6E-409C-BE32-E72D297353CC}">
              <c16:uniqueId val="{00000000-3859-4E1E-8B19-832240B889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157181</c:v>
                </c:pt>
                <c:pt idx="1">
                  <c:v>87430</c:v>
                </c:pt>
                <c:pt idx="2">
                  <c:v>143138</c:v>
                </c:pt>
                <c:pt idx="3">
                  <c:v>111221</c:v>
                </c:pt>
                <c:pt idx="4">
                  <c:v>126017</c:v>
                </c:pt>
              </c:numCache>
            </c:numRef>
          </c:val>
          <c:smooth val="0"/>
          <c:extLst>
            <c:ext xmlns:c16="http://schemas.microsoft.com/office/drawing/2014/chart" uri="{C3380CC4-5D6E-409C-BE32-E72D297353CC}">
              <c16:uniqueId val="{00000001-3859-4E1E-8B19-832240B889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5.32</c:v>
                </c:pt>
                <c:pt idx="2">
                  <c:v>7.07</c:v>
                </c:pt>
                <c:pt idx="3">
                  <c:v>5.03</c:v>
                </c:pt>
                <c:pt idx="4">
                  <c:v>10.24</c:v>
                </c:pt>
              </c:numCache>
            </c:numRef>
          </c:val>
          <c:extLst>
            <c:ext xmlns:c16="http://schemas.microsoft.com/office/drawing/2014/chart" uri="{C3380CC4-5D6E-409C-BE32-E72D297353CC}">
              <c16:uniqueId val="{00000000-804B-45AA-8A67-6D2B4F0B64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19.96</c:v>
                </c:pt>
                <c:pt idx="1">
                  <c:v>24.44</c:v>
                </c:pt>
                <c:pt idx="2">
                  <c:v>28.76</c:v>
                </c:pt>
                <c:pt idx="3">
                  <c:v>26.46</c:v>
                </c:pt>
                <c:pt idx="4">
                  <c:v>29.14</c:v>
                </c:pt>
              </c:numCache>
            </c:numRef>
          </c:val>
          <c:extLst>
            <c:ext xmlns:c16="http://schemas.microsoft.com/office/drawing/2014/chart" uri="{C3380CC4-5D6E-409C-BE32-E72D297353CC}">
              <c16:uniqueId val="{00000001-804B-45AA-8A67-6D2B4F0B64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-2.62</c:v>
                </c:pt>
                <c:pt idx="1">
                  <c:v>3.95</c:v>
                </c:pt>
                <c:pt idx="2">
                  <c:v>5.29</c:v>
                </c:pt>
                <c:pt idx="3">
                  <c:v>-4.13</c:v>
                </c:pt>
                <c:pt idx="4">
                  <c:v>8.58</c:v>
                </c:pt>
              </c:numCache>
            </c:numRef>
          </c:val>
          <c:smooth val="0"/>
          <c:extLst>
            <c:ext xmlns:c16="http://schemas.microsoft.com/office/drawing/2014/chart" uri="{C3380CC4-5D6E-409C-BE32-E72D297353CC}">
              <c16:uniqueId val="{00000002-804B-45AA-8A67-6D2B4F0B64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4C2-47C4-B7BA-1FDAD3CF0F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1.2</c:v>
                </c:pt>
                <c:pt idx="5">
                  <c:v>#N/A</c:v>
                </c:pt>
                <c:pt idx="6">
                  <c:v>0</c:v>
                </c:pt>
                <c:pt idx="7">
                  <c:v>0</c:v>
                </c:pt>
                <c:pt idx="8">
                  <c:v>0</c:v>
                </c:pt>
                <c:pt idx="9">
                  <c:v>0</c:v>
                </c:pt>
              </c:numCache>
            </c:numRef>
          </c:val>
          <c:extLst>
            <c:ext xmlns:c16="http://schemas.microsoft.com/office/drawing/2014/chart" uri="{C3380CC4-5D6E-409C-BE32-E72D297353CC}">
              <c16:uniqueId val="{00000001-B4C2-47C4-B7BA-1FDAD3CF0F5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C2-47C4-B7BA-1FDAD3CF0F51}"/>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B4C2-47C4-B7BA-1FDAD3CF0F51}"/>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4-B4C2-47C4-B7BA-1FDAD3CF0F5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0.05</c:v>
                </c:pt>
                <c:pt idx="8">
                  <c:v>#N/A</c:v>
                </c:pt>
                <c:pt idx="9">
                  <c:v>0.16</c:v>
                </c:pt>
              </c:numCache>
            </c:numRef>
          </c:val>
          <c:extLst>
            <c:ext xmlns:c16="http://schemas.microsoft.com/office/drawing/2014/chart" uri="{C3380CC4-5D6E-409C-BE32-E72D297353CC}">
              <c16:uniqueId val="{00000005-B4C2-47C4-B7BA-1FDAD3CF0F5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1.24</c:v>
                </c:pt>
                <c:pt idx="2">
                  <c:v>#N/A</c:v>
                </c:pt>
                <c:pt idx="3">
                  <c:v>0.46</c:v>
                </c:pt>
                <c:pt idx="4">
                  <c:v>#N/A</c:v>
                </c:pt>
                <c:pt idx="5">
                  <c:v>0.37</c:v>
                </c:pt>
                <c:pt idx="6">
                  <c:v>#N/A</c:v>
                </c:pt>
                <c:pt idx="7">
                  <c:v>0.36</c:v>
                </c:pt>
                <c:pt idx="8">
                  <c:v>#N/A</c:v>
                </c:pt>
                <c:pt idx="9">
                  <c:v>0.19</c:v>
                </c:pt>
              </c:numCache>
            </c:numRef>
          </c:val>
          <c:extLst>
            <c:ext xmlns:c16="http://schemas.microsoft.com/office/drawing/2014/chart" uri="{C3380CC4-5D6E-409C-BE32-E72D297353CC}">
              <c16:uniqueId val="{00000006-B4C2-47C4-B7BA-1FDAD3CF0F5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0.46</c:v>
                </c:pt>
                <c:pt idx="2">
                  <c:v>#N/A</c:v>
                </c:pt>
                <c:pt idx="3">
                  <c:v>0.22</c:v>
                </c:pt>
                <c:pt idx="4">
                  <c:v>#N/A</c:v>
                </c:pt>
                <c:pt idx="5">
                  <c:v>0.04</c:v>
                </c:pt>
                <c:pt idx="6">
                  <c:v>#N/A</c:v>
                </c:pt>
                <c:pt idx="7">
                  <c:v>0.13</c:v>
                </c:pt>
                <c:pt idx="8">
                  <c:v>#N/A</c:v>
                </c:pt>
                <c:pt idx="9">
                  <c:v>0.35</c:v>
                </c:pt>
              </c:numCache>
            </c:numRef>
          </c:val>
          <c:extLst>
            <c:ext xmlns:c16="http://schemas.microsoft.com/office/drawing/2014/chart" uri="{C3380CC4-5D6E-409C-BE32-E72D297353CC}">
              <c16:uniqueId val="{00000007-B4C2-47C4-B7BA-1FDAD3CF0F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c:v>
                </c:pt>
                <c:pt idx="2">
                  <c:v>#N/A</c:v>
                </c:pt>
                <c:pt idx="3">
                  <c:v>2</c:v>
                </c:pt>
                <c:pt idx="4">
                  <c:v>#N/A</c:v>
                </c:pt>
                <c:pt idx="5">
                  <c:v>1.96</c:v>
                </c:pt>
                <c:pt idx="6">
                  <c:v>#N/A</c:v>
                </c:pt>
                <c:pt idx="7">
                  <c:v>3.3</c:v>
                </c:pt>
                <c:pt idx="8">
                  <c:v>#N/A</c:v>
                </c:pt>
                <c:pt idx="9">
                  <c:v>2.71</c:v>
                </c:pt>
              </c:numCache>
            </c:numRef>
          </c:val>
          <c:extLst>
            <c:ext xmlns:c16="http://schemas.microsoft.com/office/drawing/2014/chart" uri="{C3380CC4-5D6E-409C-BE32-E72D297353CC}">
              <c16:uniqueId val="{00000008-B4C2-47C4-B7BA-1FDAD3CF0F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5.0999999999999996</c:v>
                </c:pt>
                <c:pt idx="2">
                  <c:v>#N/A</c:v>
                </c:pt>
                <c:pt idx="3">
                  <c:v>5.3</c:v>
                </c:pt>
                <c:pt idx="4">
                  <c:v>#N/A</c:v>
                </c:pt>
                <c:pt idx="5">
                  <c:v>7.05</c:v>
                </c:pt>
                <c:pt idx="6">
                  <c:v>#N/A</c:v>
                </c:pt>
                <c:pt idx="7">
                  <c:v>5.01</c:v>
                </c:pt>
                <c:pt idx="8">
                  <c:v>#N/A</c:v>
                </c:pt>
                <c:pt idx="9">
                  <c:v>10.23</c:v>
                </c:pt>
              </c:numCache>
            </c:numRef>
          </c:val>
          <c:extLst>
            <c:ext xmlns:c16="http://schemas.microsoft.com/office/drawing/2014/chart" uri="{C3380CC4-5D6E-409C-BE32-E72D297353CC}">
              <c16:uniqueId val="{00000009-B4C2-47C4-B7BA-1FDAD3CF0F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2255</c:v>
                </c:pt>
                <c:pt idx="5">
                  <c:v>2226</c:v>
                </c:pt>
                <c:pt idx="8">
                  <c:v>2126</c:v>
                </c:pt>
                <c:pt idx="11">
                  <c:v>2092</c:v>
                </c:pt>
                <c:pt idx="14">
                  <c:v>1993</c:v>
                </c:pt>
              </c:numCache>
            </c:numRef>
          </c:val>
          <c:extLst>
            <c:ext xmlns:c16="http://schemas.microsoft.com/office/drawing/2014/chart" uri="{C3380CC4-5D6E-409C-BE32-E72D297353CC}">
              <c16:uniqueId val="{00000000-2F03-4F81-BEF4-1B5DDB3446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2</c:v>
                </c:pt>
                <c:pt idx="9">
                  <c:v>2</c:v>
                </c:pt>
                <c:pt idx="12">
                  <c:v>1</c:v>
                </c:pt>
              </c:numCache>
            </c:numRef>
          </c:val>
          <c:extLst>
            <c:ext xmlns:c16="http://schemas.microsoft.com/office/drawing/2014/chart" uri="{C3380CC4-5D6E-409C-BE32-E72D297353CC}">
              <c16:uniqueId val="{00000001-2F03-4F81-BEF4-1B5DDB3446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2F03-4F81-BEF4-1B5DDB3446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2F03-4F81-BEF4-1B5DDB3446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704</c:v>
                </c:pt>
                <c:pt idx="3">
                  <c:v>838</c:v>
                </c:pt>
                <c:pt idx="6">
                  <c:v>847</c:v>
                </c:pt>
                <c:pt idx="9">
                  <c:v>875</c:v>
                </c:pt>
                <c:pt idx="12">
                  <c:v>852</c:v>
                </c:pt>
              </c:numCache>
            </c:numRef>
          </c:val>
          <c:extLst>
            <c:ext xmlns:c16="http://schemas.microsoft.com/office/drawing/2014/chart" uri="{C3380CC4-5D6E-409C-BE32-E72D297353CC}">
              <c16:uniqueId val="{00000004-2F03-4F81-BEF4-1B5DDB3446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03-4F81-BEF4-1B5DDB3446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03-4F81-BEF4-1B5DDB3446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2276</c:v>
                </c:pt>
                <c:pt idx="3">
                  <c:v>1978</c:v>
                </c:pt>
                <c:pt idx="6">
                  <c:v>2046</c:v>
                </c:pt>
                <c:pt idx="9">
                  <c:v>1984</c:v>
                </c:pt>
                <c:pt idx="12">
                  <c:v>1896</c:v>
                </c:pt>
              </c:numCache>
            </c:numRef>
          </c:val>
          <c:extLst>
            <c:ext xmlns:c16="http://schemas.microsoft.com/office/drawing/2014/chart" uri="{C3380CC4-5D6E-409C-BE32-E72D297353CC}">
              <c16:uniqueId val="{00000007-2F03-4F81-BEF4-1B5DDB3446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728</c:v>
                </c:pt>
                <c:pt idx="2">
                  <c:v>#N/A</c:v>
                </c:pt>
                <c:pt idx="3">
                  <c:v>#N/A</c:v>
                </c:pt>
                <c:pt idx="4">
                  <c:v>591</c:v>
                </c:pt>
                <c:pt idx="5">
                  <c:v>#N/A</c:v>
                </c:pt>
                <c:pt idx="6">
                  <c:v>#N/A</c:v>
                </c:pt>
                <c:pt idx="7">
                  <c:v>770</c:v>
                </c:pt>
                <c:pt idx="8">
                  <c:v>#N/A</c:v>
                </c:pt>
                <c:pt idx="9">
                  <c:v>#N/A</c:v>
                </c:pt>
                <c:pt idx="10">
                  <c:v>769</c:v>
                </c:pt>
                <c:pt idx="11">
                  <c:v>#N/A</c:v>
                </c:pt>
                <c:pt idx="12">
                  <c:v>#N/A</c:v>
                </c:pt>
                <c:pt idx="13">
                  <c:v>756</c:v>
                </c:pt>
                <c:pt idx="14">
                  <c:v>#N/A</c:v>
                </c:pt>
              </c:numCache>
            </c:numRef>
          </c:val>
          <c:smooth val="0"/>
          <c:extLst>
            <c:ext xmlns:c16="http://schemas.microsoft.com/office/drawing/2014/chart" uri="{C3380CC4-5D6E-409C-BE32-E72D297353CC}">
              <c16:uniqueId val="{00000008-2F03-4F81-BEF4-1B5DDB3446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15935</c:v>
                </c:pt>
                <c:pt idx="5">
                  <c:v>17153</c:v>
                </c:pt>
                <c:pt idx="8">
                  <c:v>15653</c:v>
                </c:pt>
                <c:pt idx="11">
                  <c:v>14469</c:v>
                </c:pt>
                <c:pt idx="14">
                  <c:v>13496</c:v>
                </c:pt>
              </c:numCache>
            </c:numRef>
          </c:val>
          <c:extLst>
            <c:ext xmlns:c16="http://schemas.microsoft.com/office/drawing/2014/chart" uri="{C3380CC4-5D6E-409C-BE32-E72D297353CC}">
              <c16:uniqueId val="{00000000-DD35-46CD-8161-A30C8BECDD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306</c:v>
                </c:pt>
                <c:pt idx="5">
                  <c:v>299</c:v>
                </c:pt>
                <c:pt idx="8">
                  <c:v>279</c:v>
                </c:pt>
                <c:pt idx="11">
                  <c:v>255</c:v>
                </c:pt>
                <c:pt idx="14">
                  <c:v>234</c:v>
                </c:pt>
              </c:numCache>
            </c:numRef>
          </c:val>
          <c:extLst>
            <c:ext xmlns:c16="http://schemas.microsoft.com/office/drawing/2014/chart" uri="{C3380CC4-5D6E-409C-BE32-E72D297353CC}">
              <c16:uniqueId val="{00000001-DD35-46CD-8161-A30C8BECDD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2687</c:v>
                </c:pt>
                <c:pt idx="5">
                  <c:v>3074</c:v>
                </c:pt>
                <c:pt idx="8">
                  <c:v>3561</c:v>
                </c:pt>
                <c:pt idx="11">
                  <c:v>3462</c:v>
                </c:pt>
                <c:pt idx="14">
                  <c:v>4022</c:v>
                </c:pt>
              </c:numCache>
            </c:numRef>
          </c:val>
          <c:extLst>
            <c:ext xmlns:c16="http://schemas.microsoft.com/office/drawing/2014/chart" uri="{C3380CC4-5D6E-409C-BE32-E72D297353CC}">
              <c16:uniqueId val="{00000002-DD35-46CD-8161-A30C8BECDD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35-46CD-8161-A30C8BECDD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35-46CD-8161-A30C8BECDD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c:v>
                </c:pt>
                <c:pt idx="3">
                  <c:v>120</c:v>
                </c:pt>
                <c:pt idx="6">
                  <c:v>108</c:v>
                </c:pt>
                <c:pt idx="9">
                  <c:v>106</c:v>
                </c:pt>
                <c:pt idx="12">
                  <c:v>106</c:v>
                </c:pt>
              </c:numCache>
            </c:numRef>
          </c:val>
          <c:extLst>
            <c:ext xmlns:c16="http://schemas.microsoft.com/office/drawing/2014/chart" uri="{C3380CC4-5D6E-409C-BE32-E72D297353CC}">
              <c16:uniqueId val="{00000005-DD35-46CD-8161-A30C8BECDD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2767</c:v>
                </c:pt>
                <c:pt idx="3">
                  <c:v>2733</c:v>
                </c:pt>
                <c:pt idx="6">
                  <c:v>2701</c:v>
                </c:pt>
                <c:pt idx="9">
                  <c:v>2483</c:v>
                </c:pt>
                <c:pt idx="12">
                  <c:v>2460</c:v>
                </c:pt>
              </c:numCache>
            </c:numRef>
          </c:val>
          <c:extLst>
            <c:ext xmlns:c16="http://schemas.microsoft.com/office/drawing/2014/chart" uri="{C3380CC4-5D6E-409C-BE32-E72D297353CC}">
              <c16:uniqueId val="{00000006-DD35-46CD-8161-A30C8BECDD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c:v>
                </c:pt>
                <c:pt idx="3">
                  <c:v>12</c:v>
                </c:pt>
                <c:pt idx="6">
                  <c:v>6</c:v>
                </c:pt>
                <c:pt idx="9">
                  <c:v>6</c:v>
                </c:pt>
                <c:pt idx="12">
                  <c:v>36</c:v>
                </c:pt>
              </c:numCache>
            </c:numRef>
          </c:val>
          <c:extLst>
            <c:ext xmlns:c16="http://schemas.microsoft.com/office/drawing/2014/chart" uri="{C3380CC4-5D6E-409C-BE32-E72D297353CC}">
              <c16:uniqueId val="{00000007-DD35-46CD-8161-A30C8BECDD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8412</c:v>
                </c:pt>
                <c:pt idx="3">
                  <c:v>7847</c:v>
                </c:pt>
                <c:pt idx="6">
                  <c:v>7333</c:v>
                </c:pt>
                <c:pt idx="9">
                  <c:v>7033</c:v>
                </c:pt>
                <c:pt idx="12">
                  <c:v>6494</c:v>
                </c:pt>
              </c:numCache>
            </c:numRef>
          </c:val>
          <c:extLst>
            <c:ext xmlns:c16="http://schemas.microsoft.com/office/drawing/2014/chart" uri="{C3380CC4-5D6E-409C-BE32-E72D297353CC}">
              <c16:uniqueId val="{00000008-DD35-46CD-8161-A30C8BECDD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9-DD35-46CD-8161-A30C8BECDD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17097</c:v>
                </c:pt>
                <c:pt idx="3">
                  <c:v>15904</c:v>
                </c:pt>
                <c:pt idx="6">
                  <c:v>15437</c:v>
                </c:pt>
                <c:pt idx="9">
                  <c:v>14396</c:v>
                </c:pt>
                <c:pt idx="12">
                  <c:v>13684</c:v>
                </c:pt>
              </c:numCache>
            </c:numRef>
          </c:val>
          <c:extLst>
            <c:ext xmlns:c16="http://schemas.microsoft.com/office/drawing/2014/chart" uri="{C3380CC4-5D6E-409C-BE32-E72D297353CC}">
              <c16:uniqueId val="{0000000A-DD35-46CD-8161-A30C8BECDD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9379</c:v>
                </c:pt>
                <c:pt idx="2">
                  <c:v>#N/A</c:v>
                </c:pt>
                <c:pt idx="3">
                  <c:v>#N/A</c:v>
                </c:pt>
                <c:pt idx="4">
                  <c:v>6091</c:v>
                </c:pt>
                <c:pt idx="5">
                  <c:v>#N/A</c:v>
                </c:pt>
                <c:pt idx="6">
                  <c:v>#N/A</c:v>
                </c:pt>
                <c:pt idx="7">
                  <c:v>6093</c:v>
                </c:pt>
                <c:pt idx="8">
                  <c:v>#N/A</c:v>
                </c:pt>
                <c:pt idx="9">
                  <c:v>#N/A</c:v>
                </c:pt>
                <c:pt idx="10">
                  <c:v>5839</c:v>
                </c:pt>
                <c:pt idx="11">
                  <c:v>#N/A</c:v>
                </c:pt>
                <c:pt idx="12">
                  <c:v>#N/A</c:v>
                </c:pt>
                <c:pt idx="13">
                  <c:v>5028</c:v>
                </c:pt>
                <c:pt idx="14">
                  <c:v>#N/A</c:v>
                </c:pt>
              </c:numCache>
            </c:numRef>
          </c:val>
          <c:smooth val="0"/>
          <c:extLst>
            <c:ext xmlns:c16="http://schemas.microsoft.com/office/drawing/2014/chart" uri="{C3380CC4-5D6E-409C-BE32-E72D297353CC}">
              <c16:uniqueId val="{0000000B-DD35-46CD-8161-A30C8BECDD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2266</c:v>
                </c:pt>
                <c:pt idx="1">
                  <c:v>2097</c:v>
                </c:pt>
                <c:pt idx="2">
                  <c:v>2361</c:v>
                </c:pt>
              </c:numCache>
            </c:numRef>
          </c:val>
          <c:extLst>
            <c:ext xmlns:c16="http://schemas.microsoft.com/office/drawing/2014/chart" uri="{C3380CC4-5D6E-409C-BE32-E72D297353CC}">
              <c16:uniqueId val="{00000000-A98D-4DCE-ACC4-E1EA4E53F3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558</c:v>
                </c:pt>
                <c:pt idx="1">
                  <c:v>559</c:v>
                </c:pt>
                <c:pt idx="2">
                  <c:v>631</c:v>
                </c:pt>
              </c:numCache>
            </c:numRef>
          </c:val>
          <c:extLst>
            <c:ext xmlns:c16="http://schemas.microsoft.com/office/drawing/2014/chart" uri="{C3380CC4-5D6E-409C-BE32-E72D297353CC}">
              <c16:uniqueId val="{00000001-A98D-4DCE-ACC4-E1EA4E53F3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3297</c:v>
                </c:pt>
                <c:pt idx="1">
                  <c:v>3241</c:v>
                </c:pt>
                <c:pt idx="2">
                  <c:v>3451</c:v>
                </c:pt>
              </c:numCache>
            </c:numRef>
          </c:val>
          <c:extLst>
            <c:ext xmlns:c16="http://schemas.microsoft.com/office/drawing/2014/chart" uri="{C3380CC4-5D6E-409C-BE32-E72D297353CC}">
              <c16:uniqueId val="{00000002-A98D-4DCE-ACC4-E1EA4E53F3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{BCA421BA-4F96-4DDA-A89A-BC67FCD63075}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F6E-4254-886A-ED8932E88C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{79DA8275-2D45-44A8-93F4-11819F368B52}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6E-4254-886A-ED8932E88C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{78AD845E-AD91-46B3-8D90-27D41C9DB15F}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6E-4254-886A-ED8932E88C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{6B701658-3ECD-4CE1-806C-79309D0779CA}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6E-4254-886A-ED8932E88C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{F998B288-CFD0-4390-87E7-C3EE6BB0293F}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6E-4254-886A-ED8932E88C00}"/>
                </c:ext>
              </c:extLst>
            </c:dLbl>
            <c:dLbl>
              <c:idx val="8"/>
              <c:layout>
                <c:manualLayout>
                  <c:x val="0"/>
                  <c:y val="-4.13838585243498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{FB59C5FD-3F49-4799-ACB8-EEA4FE027A78}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F6E-4254-886A-ED8932E88C00}"/>
                </c:ext>
              </c:extLst>
            </c:dLbl>
            <c:dLbl>
              <c:idx val="16"/>
              <c:layout>
                <c:manualLayout>
                  <c:x val="0"/>
                  <c:y val="3.02182431633162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{79240FB4-A45F-4E53-920E-C7F4211947CD}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F6E-4254-886A-ED8932E88C00}"/>
                </c:ext>
              </c:extLst>
            </c:dLbl>
            <c:dLbl>
              <c:idx val="24"/>
              <c:layout>
                <c:manualLayout>
                  <c:x val="0"/>
                  <c:y val="1.116685866892877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{CFD87C4D-4CBC-48F0-BA15-040C2D30D67B}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F6E-4254-886A-ED8932E88C0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{9DFD5EFC-5FDC-4B41-90B0-682F2F6E3422}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F6E-4254-886A-ED8932E88C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73.400000000000006</c:v>
                </c:pt>
                <c:pt idx="8">
                  <c:v>75.2</c:v>
                </c:pt>
                <c:pt idx="16">
                  <c:v>75.2</c:v>
                </c:pt>
                <c:pt idx="24">
                  <c:v>75.599999999999994</c:v>
                </c:pt>
                <c:pt idx="32">
                  <c:v>76.8</c:v>
                </c:pt>
              </c:numCache>
            </c:numRef>
          </c:xVal>
          <c:yVal>
            <c:numRef>
              <c:f>公会計指標分析・財政指標組合せ分析表!$BP$51:$DC$51</c:f>
              <c:numCache>
                <c:formatCode>#,##0.0;"▲ "#,##0.0</c:formatCode>
                <c:ptCount val="40"/>
                <c:pt idx="0">
                  <c:v>153.30000000000001</c:v>
                </c:pt>
                <c:pt idx="8">
                  <c:v>103</c:v>
                </c:pt>
                <c:pt idx="16">
                  <c:v>104.9</c:v>
                </c:pt>
                <c:pt idx="24">
                  <c:v>99.2</c:v>
                </c:pt>
                <c:pt idx="32">
                  <c:v>81.599999999999994</c:v>
                </c:pt>
              </c:numCache>
            </c:numRef>
          </c:yVal>
          <c:smooth val="0"/>
          <c:extLst>
            <c:ext xmlns:c16="http://schemas.microsoft.com/office/drawing/2014/chart" uri="{C3380CC4-5D6E-409C-BE32-E72D297353CC}">
              <c16:uniqueId val="{00000009-AF6E-4254-886A-ED8932E88C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{E396197F-98F3-4551-91AC-6B881B75DD7E}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F6E-4254-886A-ED8932E88C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{81218CBC-F9C0-4B90-8F89-0A2BB767E34F}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6E-4254-886A-ED8932E88C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{CA79C403-1B15-41B4-9ACE-1E5C61A8E2ED}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6E-4254-886A-ED8932E88C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{31B64B3D-5637-4292-9ED2-F1D764C9C23F}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6E-4254-886A-ED8932E88C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{10C16747-C66A-4238-A87A-9292A8846134}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6E-4254-886A-ED8932E88C0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{AACB6E54-DE9B-4332-8DF8-DCEBC8312671}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F6E-4254-886A-ED8932E88C0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{DD565A7C-C5BC-4B67-891D-D3B3350ACCAE}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F6E-4254-886A-ED8932E88C0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{C10ACA37-9CF1-4435-A2EE-453402D5FA30}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F6E-4254-886A-ED8932E88C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{BCCD92F8-E6E1-440E-A954-57703D5FED95}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F6E-4254-886A-ED8932E88C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64.099999999999994</c:v>
                </c:pt>
                <c:pt idx="32">
                  <c:v>66.3</c:v>
                </c:pt>
              </c:numCache>
            </c:numRef>
          </c:xVal>
          <c:yVal>
            <c:numRef>
              <c:f>公会計指標分析・財政指標組合せ分析表!$BP$55:$DC$55</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AF6E-4254-886A-ED8932E88C0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{B0DCC373-C70C-49B6-A0A1-360F07C0A26D}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704-4823-8959-3698185E16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{62DAE3FB-34A2-44EC-AF14-F65A854273C6}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04-4823-8959-3698185E16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{7A5CBF8F-99BC-412D-A9B7-FEA2074B0B6D}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04-4823-8959-3698185E16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{94E79E50-7C05-4983-8FF7-ABE7B9C442D9}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04-4823-8959-3698185E16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{19B4A7D0-C853-4D93-93F2-0CF6AF264D69}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04-4823-8959-3698185E16A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{18A87FD9-9CEA-4CF2-99A0-38E8AE5B814C}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704-4823-8959-3698185E16A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{182F93F8-954D-4C50-AFF5-6923DB65616E}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704-4823-8959-3698185E16A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{5C2C6DFA-60D5-4B10-B910-22BCB79D4C42}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704-4823-8959-3698185E16A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{AB4C15E6-B9C9-4207-A753-1137550BCB44}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704-4823-8959-3698185E16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10.1</c:v>
                </c:pt>
                <c:pt idx="16">
                  <c:v>11.7</c:v>
                </c:pt>
                <c:pt idx="24">
                  <c:v>12.1</c:v>
                </c:pt>
                <c:pt idx="32">
                  <c:v>12.8</c:v>
                </c:pt>
              </c:numCache>
            </c:numRef>
          </c:xVal>
          <c:yVal>
            <c:numRef>
              <c:f>公会計指標分析・財政指標組合せ分析表!$BP$73:$DC$73</c:f>
              <c:numCache>
                <c:formatCode>#,##0.0;"▲ "#,##0.0</c:formatCode>
                <c:ptCount val="40"/>
                <c:pt idx="0">
                  <c:v>153.30000000000001</c:v>
                </c:pt>
                <c:pt idx="8">
                  <c:v>103</c:v>
                </c:pt>
                <c:pt idx="16">
                  <c:v>104.9</c:v>
                </c:pt>
                <c:pt idx="24">
                  <c:v>99.2</c:v>
                </c:pt>
                <c:pt idx="32">
                  <c:v>81.599999999999994</c:v>
                </c:pt>
              </c:numCache>
            </c:numRef>
          </c:yVal>
          <c:smooth val="0"/>
          <c:extLst>
            <c:ext xmlns:c16="http://schemas.microsoft.com/office/drawing/2014/chart" uri="{C3380CC4-5D6E-409C-BE32-E72D297353CC}">
              <c16:uniqueId val="{00000009-2704-4823-8959-3698185E16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{820E059D-5EB0-4ABF-98CB-0193FE1068D0}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704-4823-8959-3698185E16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{CE57EF59-B166-4679-AA4C-B37C572E83A0}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04-4823-8959-3698185E16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{A4016303-2F9C-4565-ACA5-E975FB885403}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04-4823-8959-3698185E16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{3C126661-2DDB-4456-92F0-447D219268F1}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04-4823-8959-3698185E16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{DD0656C5-CDC4-435D-823B-5608FA912FC3}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04-4823-8959-3698185E16A2}"/>
                </c:ext>
              </c:extLst>
            </c:dLbl>
            <c:dLbl>
              <c:idx val="8"/>
              <c:layout>
                <c:manualLayout>
                  <c:x val="-2.42256493581084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{433871B8-1DB9-4FA4-BBDB-5CCB436B7D31}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704-4823-8959-3698185E16A2}"/>
                </c:ext>
              </c:extLst>
            </c:dLbl>
            <c:dLbl>
              <c:idx val="16"/>
              <c:layout>
                <c:manualLayout>
                  <c:x val="-3.904268498607779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{31144BCC-5F9F-4CCD-8FC1-3E7D5D3C57D4}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704-4823-8959-3698185E16A2}"/>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{6A615D08-D373-454F-86E5-3E1CD8C8D309}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704-4823-8959-3698185E16A2}"/>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{78193CE3-1041-494F-9351-8C522D622CD0}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704-4823-8959-3698185E16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c:v>
                </c:pt>
                <c:pt idx="32">
                  <c:v>8</c:v>
                </c:pt>
              </c:numCache>
            </c:numRef>
          </c:xVal>
          <c:yVal>
            <c:numRef>
              <c:f>公会計指標分析・財政指標組合せ分析表!$BP$77:$DC$77</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2704-4823-8959-3698185E16A2}"/>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6E2E076-F801-408E-B61A-9333A87018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FDCFCD6-C0E9-4C68-A829-DFBF7558034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元利償還金は、合併特例債の償還ピークが終了したこと等により減少傾向にあるものの、公営企業債の元利償還金に対する繰入金は、平成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年以降増加傾向にある。</a:t>
          </a:r>
        </a:p>
        <a:p>
          <a:r>
            <a:rPr kumimoji="1" lang="ja-JP" altLang="en-US" sz="1400">
              <a:latin typeface="ＭＳ ゴシック" pitchFamily="49" charset="-128"/>
              <a:ea typeface="ＭＳ ゴシック" pitchFamily="49" charset="-128"/>
            </a:rPr>
            <a:t>　今後も町債の新規発行の抑制、特に普通交付税措置のない地方債は発行しないこと等、徹底した地方債管理を図る。また上下水道事業における基本料金の統一による収入確保及び歳出削減等により、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構成する「地方債の現在高」「公営企業債等繰入見込額」について大規模事業の償還終了等に伴い減額し、充当可能基金は増額傾向にあるものの、基準財政需要額算入見込額が減額したことにより分子は増額となった。</a:t>
          </a:r>
        </a:p>
        <a:p>
          <a:r>
            <a:rPr kumimoji="1" lang="ja-JP" altLang="en-US" sz="1400">
              <a:latin typeface="ＭＳ ゴシック" pitchFamily="49" charset="-128"/>
              <a:ea typeface="ＭＳ ゴシック" pitchFamily="49" charset="-128"/>
            </a:rPr>
            <a:t>　人口減少による普通交付税の縮減も数値に大きく影響するため、計画的な繰上償還や新規起債発行の抑制とともに、充当可能基金の積み増しを図るなど、将来負担が軽減されるよう努める。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新潟県阿賀町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・合併後、財政調整基金への積み立てを行ってきたことにより平成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年度以降は適正水準以上の残高を確保しており、令和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億円の積立が増額した。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合併振興基金、過疎地域自立促進基金の計画的な充当や財政調整基金及び減債基金、町有施設建設準備基金への積立等基金の適正管理を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行い、今後の財源不足への備えや基金の使途の明確化を図る。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合併振興基金：地域における住民の連帯の強化及び均衡ある地域振興に資するために必要な経費に充てることを目的とする。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過疎地域持続的発展事業基金：町民が将来にわたり安全に安心して暮らすことのできる地域社会の実現を図るために必要な事業の経費に充てる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町有施設建設準備基金：総合会館及びその他町有施設建設の資金に充てることを目的とする。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地域福祉基金：高齢化社会に対応した保健福祉活動の推進をはかるために必要な経費に充てることを目的とする。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災害救助基金：災害見舞金等に要する経費に充てることを目的とする。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過疎地域持続的発展事業基金：過疎対策事業借入額約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億円の他、合計約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億円基金へ積み増しした。また生活交通確保対策事業、高齢者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福祉事業等の財源とするため、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合併振興基金：公共施設の維持修繕費や児童福祉費等に要する経費のため、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その他特定目的基金全体：基金条例に基づき該当事業への適正な充当を行う。また、公共施設等総合管理計画に基づき実施する公共施設等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の長寿命化対策など多額の負担が見込まれる財政支出に備えるため、計画的な基金の積み増しに努める。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普通交付税の合併算定替終了や人口減少に伴う税収の減により歳入減は加速すると思われる。一方、歳出は老朽化したインフラ施設管理等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縮小が困難な経費が多いため財源不足が見込まれる。適正水準とされている標準財政規模の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億円程度）の基金残高を下回らない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よう適正な基金管理に努める。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億円（利息含む）積立を行った。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町単独でのごみ処理業務を廃止し近隣市町と施設の広域化が計画されており、その建設費負担金の財源として地方債を充当する予定のため、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地方債償還の財源として計画的な執行に努める。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44EB5B-8201-428C-9507-45FBE4B44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C71FF6E-D6CA-4801-B427-72969CA02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8E89B8B-4B69-4D15-AD62-9C51E5ADE984}"/>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50606C4-00EC-4555-A70F-863B1AE4A81B}"/>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6ED58C8-2DF7-4719-9901-7FE7B72D3648}"/>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1560D2E-8565-4C29-9D2D-7737AC190A3D}"/>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D1D6964-71D3-4D04-B2C9-A727E0E5C3A2}"/>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1D80F62-3991-4415-98B3-346926D9128C}"/>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51FFFC-0B83-4F7E-997F-541A04DE2592}"/>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32DB3F-5D2C-48FB-BF43-3CF83E2B9427}"/>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9C614E1-65FF-4383-B593-E9C7C89EE4F5}"/>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FC66BB-37F2-4369-A630-46B990302AB0}"/>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11A0100-5649-4B8F-85FE-F0063BADD157}"/>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CDFBF7F-5297-451A-AA3E-449EF1CA55F0}"/>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C15A102-508B-4948-B100-C6771CA5371B}"/>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9AF5E08-BA7E-47B7-880B-7531E8934F03}"/>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31009A8-AFB7-4377-8706-53FC06EA05F7}"/>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D383D99-38F4-455A-B240-185E53E9575A}"/>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EE61299-5FF2-4B5A-8419-97CBE1A03E89}"/>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2DB96B-B978-47B5-A5B3-32C2A9904D98}"/>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841791-BA05-4C80-BBB9-2E2E24E8606C}"/>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B8BED85-819B-49DC-BE5F-063EFC93D60B}"/>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1B925BB-59E2-4CE6-A712-8416B61EC052}"/>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0DA8B30-9DA9-4B07-BFEE-86797D964BA0}"/>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34669B6-1D5A-4A31-8975-0913707EEE52}"/>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A4D7E95-D27E-4CF0-81D5-F3C700AAD8F8}"/>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8023E7D-6F2B-47C2-9DED-558A31774F1A}"/>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BA88F5C-E3F1-45A8-BAD4-4261C6B06873}"/>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77FB6BC-F30D-4B32-84B6-FC8FBC975E43}"/>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A92964-D8B4-43C9-9BD2-DC756062BF50}"/>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085DE30-760F-43DF-8B58-9F3829B2D025}"/>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06525F6-F4AF-42AA-A296-545F9F9C9CDF}"/>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7CFD5C3-4E6C-48D0-898D-23C477137D28}"/>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8E1F084-9827-40B2-BB2C-5BB40A8EE89B}"/>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5845517-B48A-4FA1-857A-E9A3C83150CD}"/>
            </a:ext>
          </a:extLst>
        </xdr:cNvPr>
        <xdr:cNvSpPr/>
      </xdr:nvSpPr>
      <xdr:spPr>
        <a:xfrm>
          <a:off x="1184275" y="4092575"/>
          <a:ext cx="3927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0EC3C43-B14E-4993-B35D-6C6DD19EBACB}"/>
            </a:ext>
          </a:extLst>
        </xdr:cNvPr>
        <xdr:cNvSpPr/>
      </xdr:nvSpPr>
      <xdr:spPr>
        <a:xfrm>
          <a:off x="1857552" y="446271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3C68A10-F0B5-406E-AD3A-3A66B353F6FD}"/>
            </a:ext>
          </a:extLst>
        </xdr:cNvPr>
        <xdr:cNvSpPr/>
      </xdr:nvSpPr>
      <xdr:spPr>
        <a:xfrm>
          <a:off x="3555677" y="4446046"/>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522C622-0EA0-4B7F-9E4A-43D5B93A495D}"/>
            </a:ext>
          </a:extLst>
        </xdr:cNvPr>
        <xdr:cNvSpPr/>
      </xdr:nvSpPr>
      <xdr:spPr>
        <a:xfrm>
          <a:off x="50609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9AC5293-C75B-46CD-AFEC-CDF3279B9945}"/>
            </a:ext>
          </a:extLst>
        </xdr:cNvPr>
        <xdr:cNvSpPr/>
      </xdr:nvSpPr>
      <xdr:spPr>
        <a:xfrm>
          <a:off x="50609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167FC3-035D-4884-96B3-682BE4352954}"/>
            </a:ext>
          </a:extLst>
        </xdr:cNvPr>
        <xdr:cNvSpPr/>
      </xdr:nvSpPr>
      <xdr:spPr>
        <a:xfrm>
          <a:off x="64706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6147DCA-A005-42C8-9C62-A15BFF7A819D}"/>
            </a:ext>
          </a:extLst>
        </xdr:cNvPr>
        <xdr:cNvSpPr/>
      </xdr:nvSpPr>
      <xdr:spPr>
        <a:xfrm>
          <a:off x="64706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8D259E8-71ED-4BA8-BE2B-40641C98E322}"/>
            </a:ext>
          </a:extLst>
        </xdr:cNvPr>
        <xdr:cNvSpPr/>
      </xdr:nvSpPr>
      <xdr:spPr>
        <a:xfrm>
          <a:off x="80073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F22D19-95AC-46B3-9B1D-858729D6F6D9}"/>
            </a:ext>
          </a:extLst>
        </xdr:cNvPr>
        <xdr:cNvSpPr/>
      </xdr:nvSpPr>
      <xdr:spPr>
        <a:xfrm>
          <a:off x="80073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1CDD1F9-56D1-43E0-A163-191C74A7B318}"/>
            </a:ext>
          </a:extLst>
        </xdr:cNvPr>
        <xdr:cNvSpPr/>
      </xdr:nvSpPr>
      <xdr:spPr>
        <a:xfrm>
          <a:off x="1184275" y="477202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5A2667B-241F-441F-B5AE-18C81955C1D5}"/>
            </a:ext>
          </a:extLst>
        </xdr:cNvPr>
        <xdr:cNvSpPr/>
      </xdr:nvSpPr>
      <xdr:spPr>
        <a:xfrm>
          <a:off x="5364163" y="477202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782F4C4-0FA3-4435-88E4-F17E0F66197A}"/>
            </a:ext>
          </a:extLst>
        </xdr:cNvPr>
        <xdr:cNvSpPr/>
      </xdr:nvSpPr>
      <xdr:spPr>
        <a:xfrm>
          <a:off x="5364163"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3CA0EBA-894B-4062-BCA5-14D091811A7A}"/>
            </a:ext>
          </a:extLst>
        </xdr:cNvPr>
        <xdr:cNvSpPr txBox="1"/>
      </xdr:nvSpPr>
      <xdr:spPr>
        <a:xfrm>
          <a:off x="542607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類似団体内平均値を１０．５ポイント越えており、対前年度比１．２ポイント上昇していることから、公共施設等の老朽化が進んでいる。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道路及び橋りょう・トンネルは改良工事等により類似団体内平均値を下回っているものの、ほとんどの施設で上回っている。公民館、図書館、体育館については、旧小中学校を再利用している施設があるため比率が上昇しており、福祉施設、市民会館、保健センター、庁舎については、旧町村で設置していた施設をそのまま利用しているため、人口一人当たりの値が大き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B736081-2FD8-42AF-9249-A4E7C2EE3D76}"/>
            </a:ext>
          </a:extLst>
        </xdr:cNvPr>
        <xdr:cNvSpPr txBox="1"/>
      </xdr:nvSpPr>
      <xdr:spPr>
        <a:xfrm>
          <a:off x="1160463"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85E9367-D37B-415C-94B3-65D9D7C847CA}"/>
            </a:ext>
          </a:extLst>
        </xdr:cNvPr>
        <xdr:cNvCxnSpPr/>
      </xdr:nvCxnSpPr>
      <xdr:spPr>
        <a:xfrm>
          <a:off x="1184275" y="681196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8D76180-B062-4B56-B5C6-B87C59C6BA62}"/>
            </a:ext>
          </a:extLst>
        </xdr:cNvPr>
        <xdr:cNvSpPr txBox="1"/>
      </xdr:nvSpPr>
      <xdr:spPr>
        <a:xfrm>
          <a:off x="752949" y="67229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571432E-FC28-4986-8764-863FF95AA950}"/>
            </a:ext>
          </a:extLst>
        </xdr:cNvPr>
        <xdr:cNvCxnSpPr/>
      </xdr:nvCxnSpPr>
      <xdr:spPr>
        <a:xfrm>
          <a:off x="1184275" y="647594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3B303E0-9DED-4FBF-BD8A-3797369BAE01}"/>
            </a:ext>
          </a:extLst>
        </xdr:cNvPr>
        <xdr:cNvSpPr txBox="1"/>
      </xdr:nvSpPr>
      <xdr:spPr>
        <a:xfrm>
          <a:off x="752949" y="63821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F65E3DD-5071-4841-98F0-6C859C9BDF23}"/>
            </a:ext>
          </a:extLst>
        </xdr:cNvPr>
        <xdr:cNvCxnSpPr/>
      </xdr:nvCxnSpPr>
      <xdr:spPr>
        <a:xfrm>
          <a:off x="1184275" y="613515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85879E0-CCFB-4BAD-A627-8B7662C772F0}"/>
            </a:ext>
          </a:extLst>
        </xdr:cNvPr>
        <xdr:cNvSpPr txBox="1"/>
      </xdr:nvSpPr>
      <xdr:spPr>
        <a:xfrm>
          <a:off x="804244" y="60413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2D92337-776E-4824-98AD-A548BDEFC434}"/>
            </a:ext>
          </a:extLst>
        </xdr:cNvPr>
        <xdr:cNvCxnSpPr/>
      </xdr:nvCxnSpPr>
      <xdr:spPr>
        <a:xfrm>
          <a:off x="1184275" y="57943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85211D8-62E0-4FD3-8BD5-833862F8744B}"/>
            </a:ext>
          </a:extLst>
        </xdr:cNvPr>
        <xdr:cNvSpPr txBox="1"/>
      </xdr:nvSpPr>
      <xdr:spPr>
        <a:xfrm>
          <a:off x="804244" y="5700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FBA4491-4CFE-460F-9C54-454C5B3CE076}"/>
            </a:ext>
          </a:extLst>
        </xdr:cNvPr>
        <xdr:cNvCxnSpPr/>
      </xdr:nvCxnSpPr>
      <xdr:spPr>
        <a:xfrm>
          <a:off x="1184275" y="545359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EC0A0B5-5352-4E15-8364-E786B5B0F8D2}"/>
            </a:ext>
          </a:extLst>
        </xdr:cNvPr>
        <xdr:cNvSpPr txBox="1"/>
      </xdr:nvSpPr>
      <xdr:spPr>
        <a:xfrm>
          <a:off x="804244" y="53597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11B878B-AA70-4AC5-A229-CBA7404E0E16}"/>
            </a:ext>
          </a:extLst>
        </xdr:cNvPr>
        <xdr:cNvCxnSpPr/>
      </xdr:nvCxnSpPr>
      <xdr:spPr>
        <a:xfrm>
          <a:off x="1184275" y="511280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0974818-13F0-49E2-9440-C55358B87370}"/>
            </a:ext>
          </a:extLst>
        </xdr:cNvPr>
        <xdr:cNvSpPr txBox="1"/>
      </xdr:nvSpPr>
      <xdr:spPr>
        <a:xfrm>
          <a:off x="804244" y="502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CDE23D2-5D4B-48C7-AB05-43DDC74C0649}"/>
            </a:ext>
          </a:extLst>
        </xdr:cNvPr>
        <xdr:cNvCxnSpPr/>
      </xdr:nvCxnSpPr>
      <xdr:spPr>
        <a:xfrm>
          <a:off x="1184275" y="47720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CD5D6701-E002-406A-8507-4C3940FBCD47}"/>
            </a:ext>
          </a:extLst>
        </xdr:cNvPr>
        <xdr:cNvSpPr txBox="1"/>
      </xdr:nvSpPr>
      <xdr:spPr>
        <a:xfrm>
          <a:off x="841253" y="46877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44F38DB-0F9A-47EF-B79C-FB7B4D11BCEB}"/>
            </a:ext>
          </a:extLst>
        </xdr:cNvPr>
        <xdr:cNvSpPr/>
      </xdr:nvSpPr>
      <xdr:spPr>
        <a:xfrm>
          <a:off x="1184275" y="477202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AA9566CF-172C-4C00-A446-4B53277F1966}"/>
            </a:ext>
          </a:extLst>
        </xdr:cNvPr>
        <xdr:cNvCxnSpPr/>
      </xdr:nvCxnSpPr>
      <xdr:spPr>
        <a:xfrm flipV="1">
          <a:off x="4417695" y="5311987"/>
          <a:ext cx="1270" cy="96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5ACA7A84-9D79-4339-8FF6-6EFDE191B9B2}"/>
            </a:ext>
          </a:extLst>
        </xdr:cNvPr>
        <xdr:cNvSpPr txBox="1"/>
      </xdr:nvSpPr>
      <xdr:spPr>
        <a:xfrm>
          <a:off x="4470400" y="628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3112BB7A-8BF1-45DF-9E5B-7DEE0A3AEC51}"/>
            </a:ext>
          </a:extLst>
        </xdr:cNvPr>
        <xdr:cNvCxnSpPr/>
      </xdr:nvCxnSpPr>
      <xdr:spPr>
        <a:xfrm>
          <a:off x="4335463" y="628036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985BF329-0590-4683-BA5F-B33496677940}"/>
            </a:ext>
          </a:extLst>
        </xdr:cNvPr>
        <xdr:cNvSpPr txBox="1"/>
      </xdr:nvSpPr>
      <xdr:spPr>
        <a:xfrm>
          <a:off x="4470400" y="509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3C36F5EF-569B-4417-BD83-A9C6F2EB5B21}"/>
            </a:ext>
          </a:extLst>
        </xdr:cNvPr>
        <xdr:cNvCxnSpPr/>
      </xdr:nvCxnSpPr>
      <xdr:spPr>
        <a:xfrm>
          <a:off x="4335463" y="5311987"/>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316DED90-F3B5-46E0-A954-007381964B7F}"/>
            </a:ext>
          </a:extLst>
        </xdr:cNvPr>
        <xdr:cNvSpPr txBox="1"/>
      </xdr:nvSpPr>
      <xdr:spPr>
        <a:xfrm>
          <a:off x="4470400" y="570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860758B7-7E6C-4221-9AC5-34469CE84BA8}"/>
            </a:ext>
          </a:extLst>
        </xdr:cNvPr>
        <xdr:cNvSpPr/>
      </xdr:nvSpPr>
      <xdr:spPr>
        <a:xfrm>
          <a:off x="4368800" y="584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09A9D2BD-4C3B-4BD6-87E5-FA25C4C94C73}"/>
            </a:ext>
          </a:extLst>
        </xdr:cNvPr>
        <xdr:cNvSpPr/>
      </xdr:nvSpPr>
      <xdr:spPr>
        <a:xfrm>
          <a:off x="3714750" y="5817341"/>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93663</xdr:rowOff>
    </xdr:from>
    <xdr:to>
      <xdr:col>15</xdr:col>
      <xdr:colOff>187325</xdr:colOff>
      <xdr:row>31</xdr:row>
      <xdr:rowOff>23813</xdr:rowOff>
    </xdr:to>
    <xdr:sp macro="" textlink="">
      <xdr:nvSpPr>
        <xdr:cNvPr id="73" name="フローチャート: 判断 72">
          <a:extLst>
            <a:ext uri="{FF2B5EF4-FFF2-40B4-BE49-F238E27FC236}">
              <a16:creationId xmlns:a16="http://schemas.microsoft.com/office/drawing/2014/main" id="{0E5EB18B-C315-4EC6-8C7F-BC5700D178F8}"/>
            </a:ext>
          </a:extLst>
        </xdr:cNvPr>
        <xdr:cNvSpPr/>
      </xdr:nvSpPr>
      <xdr:spPr>
        <a:xfrm>
          <a:off x="3009900" y="5770563"/>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75671</xdr:rowOff>
    </xdr:from>
    <xdr:to>
      <xdr:col>11</xdr:col>
      <xdr:colOff>187325</xdr:colOff>
      <xdr:row>31</xdr:row>
      <xdr:rowOff>5821</xdr:rowOff>
    </xdr:to>
    <xdr:sp macro="" textlink="">
      <xdr:nvSpPr>
        <xdr:cNvPr id="74" name="フローチャート: 判断 73">
          <a:extLst>
            <a:ext uri="{FF2B5EF4-FFF2-40B4-BE49-F238E27FC236}">
              <a16:creationId xmlns:a16="http://schemas.microsoft.com/office/drawing/2014/main" id="{8714F9DB-BA66-4ACE-A958-D74C1591D53B}"/>
            </a:ext>
          </a:extLst>
        </xdr:cNvPr>
        <xdr:cNvSpPr/>
      </xdr:nvSpPr>
      <xdr:spPr>
        <a:xfrm>
          <a:off x="2305050" y="5752571"/>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75" name="フローチャート: 判断 74">
          <a:extLst>
            <a:ext uri="{FF2B5EF4-FFF2-40B4-BE49-F238E27FC236}">
              <a16:creationId xmlns:a16="http://schemas.microsoft.com/office/drawing/2014/main" id="{67904695-8E30-4214-8BBD-1BC5B2B89257}"/>
            </a:ext>
          </a:extLst>
        </xdr:cNvPr>
        <xdr:cNvSpPr/>
      </xdr:nvSpPr>
      <xdr:spPr>
        <a:xfrm>
          <a:off x="1600200" y="57237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5D4533B-A9E4-42E9-AB86-83399D069061}"/>
            </a:ext>
          </a:extLst>
        </xdr:cNvPr>
        <xdr:cNvSpPr txBox="1"/>
      </xdr:nvSpPr>
      <xdr:spPr>
        <a:xfrm>
          <a:off x="42560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D69A9D7-CAC9-4F7D-A886-84763E3331EB}"/>
            </a:ext>
          </a:extLst>
        </xdr:cNvPr>
        <xdr:cNvSpPr txBox="1"/>
      </xdr:nvSpPr>
      <xdr:spPr>
        <a:xfrm>
          <a:off x="36020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4CA6BA-0E80-4E7B-937B-7534F7E7A39B}"/>
            </a:ext>
          </a:extLst>
        </xdr:cNvPr>
        <xdr:cNvSpPr txBox="1"/>
      </xdr:nvSpPr>
      <xdr:spPr>
        <a:xfrm>
          <a:off x="28971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A62B551-EA1E-461A-8758-19B791D4987A}"/>
            </a:ext>
          </a:extLst>
        </xdr:cNvPr>
        <xdr:cNvSpPr txBox="1"/>
      </xdr:nvSpPr>
      <xdr:spPr>
        <a:xfrm>
          <a:off x="21923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6157204-C1BF-4A4A-B117-51177F28A4EA}"/>
            </a:ext>
          </a:extLst>
        </xdr:cNvPr>
        <xdr:cNvSpPr txBox="1"/>
      </xdr:nvSpPr>
      <xdr:spPr>
        <a:xfrm>
          <a:off x="14874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1" name="楕円 80">
          <a:extLst>
            <a:ext uri="{FF2B5EF4-FFF2-40B4-BE49-F238E27FC236}">
              <a16:creationId xmlns:a16="http://schemas.microsoft.com/office/drawing/2014/main" id="{6019F884-C69A-424F-BE65-B59F627C0BC1}"/>
            </a:ext>
          </a:extLst>
        </xdr:cNvPr>
        <xdr:cNvSpPr/>
      </xdr:nvSpPr>
      <xdr:spPr>
        <a:xfrm>
          <a:off x="43688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2" name="有形固定資産減価償却率該当値テキスト">
          <a:extLst>
            <a:ext uri="{FF2B5EF4-FFF2-40B4-BE49-F238E27FC236}">
              <a16:creationId xmlns:a16="http://schemas.microsoft.com/office/drawing/2014/main" id="{5084764F-4FD7-4B5A-8836-D8840ADB275B}"/>
            </a:ext>
          </a:extLst>
        </xdr:cNvPr>
        <xdr:cNvSpPr txBox="1"/>
      </xdr:nvSpPr>
      <xdr:spPr>
        <a:xfrm>
          <a:off x="44704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3" name="楕円 82">
          <a:extLst>
            <a:ext uri="{FF2B5EF4-FFF2-40B4-BE49-F238E27FC236}">
              <a16:creationId xmlns:a16="http://schemas.microsoft.com/office/drawing/2014/main" id="{D390422C-4BEA-4542-9FCA-FACFE9ACAE30}"/>
            </a:ext>
          </a:extLst>
        </xdr:cNvPr>
        <xdr:cNvSpPr/>
      </xdr:nvSpPr>
      <xdr:spPr>
        <a:xfrm>
          <a:off x="3714750" y="60051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76835</xdr:rowOff>
    </xdr:to>
    <xdr:cxnSp macro="">
      <xdr:nvCxnSpPr>
        <xdr:cNvPr id="84" name="直線コネクタ 83">
          <a:extLst>
            <a:ext uri="{FF2B5EF4-FFF2-40B4-BE49-F238E27FC236}">
              <a16:creationId xmlns:a16="http://schemas.microsoft.com/office/drawing/2014/main" id="{468E330A-5FF4-4DC6-87B4-48D2CEC115E5}"/>
            </a:ext>
          </a:extLst>
        </xdr:cNvPr>
        <xdr:cNvCxnSpPr/>
      </xdr:nvCxnSpPr>
      <xdr:spPr>
        <a:xfrm>
          <a:off x="3765550" y="6055995"/>
          <a:ext cx="6540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85" name="楕円 84">
          <a:extLst>
            <a:ext uri="{FF2B5EF4-FFF2-40B4-BE49-F238E27FC236}">
              <a16:creationId xmlns:a16="http://schemas.microsoft.com/office/drawing/2014/main" id="{29B63C61-5BFC-437D-B1FC-4A455441AF68}"/>
            </a:ext>
          </a:extLst>
        </xdr:cNvPr>
        <xdr:cNvSpPr/>
      </xdr:nvSpPr>
      <xdr:spPr>
        <a:xfrm>
          <a:off x="3009900" y="6002760"/>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55245</xdr:rowOff>
    </xdr:to>
    <xdr:cxnSp macro="">
      <xdr:nvCxnSpPr>
        <xdr:cNvPr id="86" name="直線コネクタ 85">
          <a:extLst>
            <a:ext uri="{FF2B5EF4-FFF2-40B4-BE49-F238E27FC236}">
              <a16:creationId xmlns:a16="http://schemas.microsoft.com/office/drawing/2014/main" id="{97F11511-8AB4-4D7F-BFC9-84001E9CCC4D}"/>
            </a:ext>
          </a:extLst>
        </xdr:cNvPr>
        <xdr:cNvCxnSpPr/>
      </xdr:nvCxnSpPr>
      <xdr:spPr>
        <a:xfrm>
          <a:off x="3060700" y="6048798"/>
          <a:ext cx="70485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168698</xdr:rowOff>
    </xdr:from>
    <xdr:to>
      <xdr:col>11</xdr:col>
      <xdr:colOff>187325</xdr:colOff>
      <xdr:row>32</xdr:row>
      <xdr:rowOff>98848</xdr:rowOff>
    </xdr:to>
    <xdr:sp macro="" textlink="">
      <xdr:nvSpPr>
        <xdr:cNvPr id="87" name="楕円 86">
          <a:extLst>
            <a:ext uri="{FF2B5EF4-FFF2-40B4-BE49-F238E27FC236}">
              <a16:creationId xmlns:a16="http://schemas.microsoft.com/office/drawing/2014/main" id="{87BC17E2-BB60-46CC-8F80-F00267289844}"/>
            </a:ext>
          </a:extLst>
        </xdr:cNvPr>
        <xdr:cNvSpPr/>
      </xdr:nvSpPr>
      <xdr:spPr>
        <a:xfrm>
          <a:off x="2305050" y="6002760"/>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48048</xdr:rowOff>
    </xdr:from>
    <xdr:to>
      <xdr:col>15</xdr:col>
      <xdr:colOff>136525</xdr:colOff>
      <xdr:row>32</xdr:row>
      <xdr:rowOff>48048</xdr:rowOff>
    </xdr:to>
    <xdr:cxnSp macro="">
      <xdr:nvCxnSpPr>
        <xdr:cNvPr id="88" name="直線コネクタ 87">
          <a:extLst>
            <a:ext uri="{FF2B5EF4-FFF2-40B4-BE49-F238E27FC236}">
              <a16:creationId xmlns:a16="http://schemas.microsoft.com/office/drawing/2014/main" id="{14AF4837-058D-4551-93C9-0E2B1541D021}"/>
            </a:ext>
          </a:extLst>
        </xdr:cNvPr>
        <xdr:cNvCxnSpPr/>
      </xdr:nvCxnSpPr>
      <xdr:spPr>
        <a:xfrm>
          <a:off x="2355850" y="6048798"/>
          <a:ext cx="704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136313</xdr:rowOff>
    </xdr:from>
    <xdr:to>
      <xdr:col>7</xdr:col>
      <xdr:colOff>187325</xdr:colOff>
      <xdr:row>32</xdr:row>
      <xdr:rowOff>66463</xdr:rowOff>
    </xdr:to>
    <xdr:sp macro="" textlink="">
      <xdr:nvSpPr>
        <xdr:cNvPr id="89" name="楕円 88">
          <a:extLst>
            <a:ext uri="{FF2B5EF4-FFF2-40B4-BE49-F238E27FC236}">
              <a16:creationId xmlns:a16="http://schemas.microsoft.com/office/drawing/2014/main" id="{BE45793A-0184-47B9-89FD-A6A0CA1CC287}"/>
            </a:ext>
          </a:extLst>
        </xdr:cNvPr>
        <xdr:cNvSpPr/>
      </xdr:nvSpPr>
      <xdr:spPr>
        <a:xfrm>
          <a:off x="1600200" y="5975138"/>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15663</xdr:rowOff>
    </xdr:from>
    <xdr:to>
      <xdr:col>11</xdr:col>
      <xdr:colOff>136525</xdr:colOff>
      <xdr:row>32</xdr:row>
      <xdr:rowOff>48048</xdr:rowOff>
    </xdr:to>
    <xdr:cxnSp macro="">
      <xdr:nvCxnSpPr>
        <xdr:cNvPr id="90" name="直線コネクタ 89">
          <a:extLst>
            <a:ext uri="{FF2B5EF4-FFF2-40B4-BE49-F238E27FC236}">
              <a16:creationId xmlns:a16="http://schemas.microsoft.com/office/drawing/2014/main" id="{82FF7081-B621-4E86-9CED-61FAAB329C81}"/>
            </a:ext>
          </a:extLst>
        </xdr:cNvPr>
        <xdr:cNvCxnSpPr/>
      </xdr:nvCxnSpPr>
      <xdr:spPr>
        <a:xfrm>
          <a:off x="1651000" y="6016413"/>
          <a:ext cx="7048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1" name="n_1aveValue有形固定資産減価償却率">
          <a:extLst>
            <a:ext uri="{FF2B5EF4-FFF2-40B4-BE49-F238E27FC236}">
              <a16:creationId xmlns:a16="http://schemas.microsoft.com/office/drawing/2014/main" id="{C2682ACC-1221-4455-8E47-F268C1DAD753}"/>
            </a:ext>
          </a:extLst>
        </xdr:cNvPr>
        <xdr:cNvSpPr txBox="1"/>
      </xdr:nvSpPr>
      <xdr:spPr>
        <a:xfrm>
          <a:off x="3564582" y="560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40340</xdr:rowOff>
    </xdr:from>
    <xdr:ext cx="405111" cy="259045"/>
    <xdr:sp macro="" textlink="">
      <xdr:nvSpPr>
        <xdr:cNvPr id="92" name="n_2aveValue有形固定資産減価償却率">
          <a:extLst>
            <a:ext uri="{FF2B5EF4-FFF2-40B4-BE49-F238E27FC236}">
              <a16:creationId xmlns:a16="http://schemas.microsoft.com/office/drawing/2014/main" id="{A7FEC647-CF57-47FF-8EB7-12FD208BAB58}"/>
            </a:ext>
          </a:extLst>
        </xdr:cNvPr>
        <xdr:cNvSpPr txBox="1"/>
      </xdr:nvSpPr>
      <xdr:spPr>
        <a:xfrm>
          <a:off x="2872432" y="555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22348</xdr:rowOff>
    </xdr:from>
    <xdr:ext cx="405111" cy="259045"/>
    <xdr:sp macro="" textlink="">
      <xdr:nvSpPr>
        <xdr:cNvPr id="93" name="n_3aveValue有形固定資産減価償却率">
          <a:extLst>
            <a:ext uri="{FF2B5EF4-FFF2-40B4-BE49-F238E27FC236}">
              <a16:creationId xmlns:a16="http://schemas.microsoft.com/office/drawing/2014/main" id="{CDEDFB0C-7D17-4043-B81D-3509FA3BB86E}"/>
            </a:ext>
          </a:extLst>
        </xdr:cNvPr>
        <xdr:cNvSpPr txBox="1"/>
      </xdr:nvSpPr>
      <xdr:spPr>
        <a:xfrm>
          <a:off x="2167582" y="553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165011</xdr:rowOff>
    </xdr:from>
    <xdr:ext cx="405111" cy="259045"/>
    <xdr:sp macro="" textlink="">
      <xdr:nvSpPr>
        <xdr:cNvPr id="94" name="n_4aveValue有形固定資産減価償却率">
          <a:extLst>
            <a:ext uri="{FF2B5EF4-FFF2-40B4-BE49-F238E27FC236}">
              <a16:creationId xmlns:a16="http://schemas.microsoft.com/office/drawing/2014/main" id="{D138CDC5-D088-4B35-8530-A433410FECF0}"/>
            </a:ext>
          </a:extLst>
        </xdr:cNvPr>
        <xdr:cNvSpPr txBox="1"/>
      </xdr:nvSpPr>
      <xdr:spPr>
        <a:xfrm>
          <a:off x="1462732" y="551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5" name="n_1mainValue有形固定資産減価償却率">
          <a:extLst>
            <a:ext uri="{FF2B5EF4-FFF2-40B4-BE49-F238E27FC236}">
              <a16:creationId xmlns:a16="http://schemas.microsoft.com/office/drawing/2014/main" id="{2ECDDAD2-A6E4-490A-8E23-5188E1B360F7}"/>
            </a:ext>
          </a:extLst>
        </xdr:cNvPr>
        <xdr:cNvSpPr txBox="1"/>
      </xdr:nvSpPr>
      <xdr:spPr>
        <a:xfrm>
          <a:off x="3564582" y="609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96" name="n_2mainValue有形固定資産減価償却率">
          <a:extLst>
            <a:ext uri="{FF2B5EF4-FFF2-40B4-BE49-F238E27FC236}">
              <a16:creationId xmlns:a16="http://schemas.microsoft.com/office/drawing/2014/main" id="{D1BCA904-6864-401B-9A4F-53D0195C4089}"/>
            </a:ext>
          </a:extLst>
        </xdr:cNvPr>
        <xdr:cNvSpPr txBox="1"/>
      </xdr:nvSpPr>
      <xdr:spPr>
        <a:xfrm>
          <a:off x="2872432" y="609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89975</xdr:rowOff>
    </xdr:from>
    <xdr:ext cx="405111" cy="259045"/>
    <xdr:sp macro="" textlink="">
      <xdr:nvSpPr>
        <xdr:cNvPr id="97" name="n_3mainValue有形固定資産減価償却率">
          <a:extLst>
            <a:ext uri="{FF2B5EF4-FFF2-40B4-BE49-F238E27FC236}">
              <a16:creationId xmlns:a16="http://schemas.microsoft.com/office/drawing/2014/main" id="{22E94B63-2AB0-4BEB-8F31-5748344C9029}"/>
            </a:ext>
          </a:extLst>
        </xdr:cNvPr>
        <xdr:cNvSpPr txBox="1"/>
      </xdr:nvSpPr>
      <xdr:spPr>
        <a:xfrm>
          <a:off x="2167582" y="609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57590</xdr:rowOff>
    </xdr:from>
    <xdr:ext cx="405111" cy="259045"/>
    <xdr:sp macro="" textlink="">
      <xdr:nvSpPr>
        <xdr:cNvPr id="98" name="n_4mainValue有形固定資産減価償却率">
          <a:extLst>
            <a:ext uri="{FF2B5EF4-FFF2-40B4-BE49-F238E27FC236}">
              <a16:creationId xmlns:a16="http://schemas.microsoft.com/office/drawing/2014/main" id="{7F7C9465-2B75-4902-8D16-99D149146CC4}"/>
            </a:ext>
          </a:extLst>
        </xdr:cNvPr>
        <xdr:cNvSpPr txBox="1"/>
      </xdr:nvSpPr>
      <xdr:spPr>
        <a:xfrm>
          <a:off x="1462732" y="605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6285DA4-BF3E-4A96-B030-4882E8C884E9}"/>
            </a:ext>
          </a:extLst>
        </xdr:cNvPr>
        <xdr:cNvSpPr/>
      </xdr:nvSpPr>
      <xdr:spPr>
        <a:xfrm>
          <a:off x="10474325" y="4092575"/>
          <a:ext cx="3913188"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FB4EFB5-D3CB-4F24-81CF-813EA93B2DA0}"/>
            </a:ext>
          </a:extLst>
        </xdr:cNvPr>
        <xdr:cNvSpPr/>
      </xdr:nvSpPr>
      <xdr:spPr>
        <a:xfrm>
          <a:off x="11458843" y="4462717"/>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5FAE2EC-1C72-41E3-BC40-E99869D45DBD}"/>
            </a:ext>
          </a:extLst>
        </xdr:cNvPr>
        <xdr:cNvSpPr/>
      </xdr:nvSpPr>
      <xdr:spPr>
        <a:xfrm>
          <a:off x="12794203" y="4446046"/>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23EA93B-643E-454B-9ECA-8AF9D4D5DE3B}"/>
            </a:ext>
          </a:extLst>
        </xdr:cNvPr>
        <xdr:cNvSpPr/>
      </xdr:nvSpPr>
      <xdr:spPr>
        <a:xfrm>
          <a:off x="143510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6FF5D20-080A-43B2-9565-4A1E47BD5733}"/>
            </a:ext>
          </a:extLst>
        </xdr:cNvPr>
        <xdr:cNvSpPr/>
      </xdr:nvSpPr>
      <xdr:spPr>
        <a:xfrm>
          <a:off x="143510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E75A9B8-C4CA-4CC8-8194-22B160632AE0}"/>
            </a:ext>
          </a:extLst>
        </xdr:cNvPr>
        <xdr:cNvSpPr/>
      </xdr:nvSpPr>
      <xdr:spPr>
        <a:xfrm>
          <a:off x="157607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F4A75D9-9FE2-407B-997C-EA2C52FDF896}"/>
            </a:ext>
          </a:extLst>
        </xdr:cNvPr>
        <xdr:cNvSpPr/>
      </xdr:nvSpPr>
      <xdr:spPr>
        <a:xfrm>
          <a:off x="157607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3392061-358D-41A8-A3F6-197B15A1F4BA}"/>
            </a:ext>
          </a:extLst>
        </xdr:cNvPr>
        <xdr:cNvSpPr/>
      </xdr:nvSpPr>
      <xdr:spPr>
        <a:xfrm>
          <a:off x="17283113"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66E81F8-A578-4036-BEFD-8102DBC5FB4E}"/>
            </a:ext>
          </a:extLst>
        </xdr:cNvPr>
        <xdr:cNvSpPr/>
      </xdr:nvSpPr>
      <xdr:spPr>
        <a:xfrm>
          <a:off x="17283113"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A53CB95-85C3-4DE9-A4D5-00EFF3011A18}"/>
            </a:ext>
          </a:extLst>
        </xdr:cNvPr>
        <xdr:cNvSpPr/>
      </xdr:nvSpPr>
      <xdr:spPr>
        <a:xfrm>
          <a:off x="10474325" y="4772025"/>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81F714E-46EE-4DFC-BAE1-8F5D19150621}"/>
            </a:ext>
          </a:extLst>
        </xdr:cNvPr>
        <xdr:cNvSpPr/>
      </xdr:nvSpPr>
      <xdr:spPr>
        <a:xfrm>
          <a:off x="14639925" y="477202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0D74126-CA8C-48D3-947C-37E62B8B5676}"/>
            </a:ext>
          </a:extLst>
        </xdr:cNvPr>
        <xdr:cNvSpPr/>
      </xdr:nvSpPr>
      <xdr:spPr>
        <a:xfrm>
          <a:off x="14639925"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C0560E4-66FC-4D09-9FCA-2C2F7DB18252}"/>
            </a:ext>
          </a:extLst>
        </xdr:cNvPr>
        <xdr:cNvSpPr txBox="1"/>
      </xdr:nvSpPr>
      <xdr:spPr>
        <a:xfrm>
          <a:off x="1471612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は下回っており、前年度比で５８．２ポイント減少しているものの、類似団体内平均値で２２６．２ポイント上回っていることから、今後も地方債借入額の抑制や地方交付税算入率の高い優良債以外は借入しない等の対策を進め、地方債残高の減少を図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B45B125-EDD9-41D8-B02F-1C389F812D74}"/>
            </a:ext>
          </a:extLst>
        </xdr:cNvPr>
        <xdr:cNvSpPr txBox="1"/>
      </xdr:nvSpPr>
      <xdr:spPr>
        <a:xfrm>
          <a:off x="10436225"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655A843-DCB1-40EB-8315-0E4ACAF616C9}"/>
            </a:ext>
          </a:extLst>
        </xdr:cNvPr>
        <xdr:cNvCxnSpPr/>
      </xdr:nvCxnSpPr>
      <xdr:spPr>
        <a:xfrm>
          <a:off x="10474325" y="681196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8497FF0-B7A6-4D02-8841-1616ABA25D80}"/>
            </a:ext>
          </a:extLst>
        </xdr:cNvPr>
        <xdr:cNvSpPr txBox="1"/>
      </xdr:nvSpPr>
      <xdr:spPr>
        <a:xfrm>
          <a:off x="9970864"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2347549-9A5F-4D60-B826-0AA1743AAE39}"/>
            </a:ext>
          </a:extLst>
        </xdr:cNvPr>
        <xdr:cNvCxnSpPr/>
      </xdr:nvCxnSpPr>
      <xdr:spPr>
        <a:xfrm>
          <a:off x="10474325" y="647594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1D267C8-E251-469E-8B10-C84E692CF911}"/>
            </a:ext>
          </a:extLst>
        </xdr:cNvPr>
        <xdr:cNvSpPr txBox="1"/>
      </xdr:nvSpPr>
      <xdr:spPr>
        <a:xfrm>
          <a:off x="9970864" y="63821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8578617-0178-4262-A96B-6E361B5B7105}"/>
            </a:ext>
          </a:extLst>
        </xdr:cNvPr>
        <xdr:cNvCxnSpPr/>
      </xdr:nvCxnSpPr>
      <xdr:spPr>
        <a:xfrm>
          <a:off x="10474325" y="613515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89CF08C-D743-4452-A0A7-4F9903BF3B78}"/>
            </a:ext>
          </a:extLst>
        </xdr:cNvPr>
        <xdr:cNvSpPr txBox="1"/>
      </xdr:nvSpPr>
      <xdr:spPr>
        <a:xfrm>
          <a:off x="10028711" y="60413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ADB2851-D771-4EC2-824E-4AB28E620537}"/>
            </a:ext>
          </a:extLst>
        </xdr:cNvPr>
        <xdr:cNvCxnSpPr/>
      </xdr:nvCxnSpPr>
      <xdr:spPr>
        <a:xfrm>
          <a:off x="10474325" y="579437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2B418EEB-5AD4-47D3-A532-D7F7D7DE7F3F}"/>
            </a:ext>
          </a:extLst>
        </xdr:cNvPr>
        <xdr:cNvSpPr txBox="1"/>
      </xdr:nvSpPr>
      <xdr:spPr>
        <a:xfrm>
          <a:off x="10028711" y="57005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04F52F1-CC5B-469B-9802-2865F8368082}"/>
            </a:ext>
          </a:extLst>
        </xdr:cNvPr>
        <xdr:cNvCxnSpPr/>
      </xdr:nvCxnSpPr>
      <xdr:spPr>
        <a:xfrm>
          <a:off x="10474325" y="545359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32BA18A-D15A-4C25-B034-E8B40C9A37C3}"/>
            </a:ext>
          </a:extLst>
        </xdr:cNvPr>
        <xdr:cNvSpPr txBox="1"/>
      </xdr:nvSpPr>
      <xdr:spPr>
        <a:xfrm>
          <a:off x="10028711" y="53597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19EF549-E9D4-4BCA-8FC1-E18CCFF6B3C3}"/>
            </a:ext>
          </a:extLst>
        </xdr:cNvPr>
        <xdr:cNvCxnSpPr/>
      </xdr:nvCxnSpPr>
      <xdr:spPr>
        <a:xfrm>
          <a:off x="10474325" y="511280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FA904E5-F6CB-46F6-87EF-BB3D2510FE4D}"/>
            </a:ext>
          </a:extLst>
        </xdr:cNvPr>
        <xdr:cNvSpPr txBox="1"/>
      </xdr:nvSpPr>
      <xdr:spPr>
        <a:xfrm>
          <a:off x="10131303" y="502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FB9EF4E-D2A9-4B87-8499-38793D0278CB}"/>
            </a:ext>
          </a:extLst>
        </xdr:cNvPr>
        <xdr:cNvCxnSpPr/>
      </xdr:nvCxnSpPr>
      <xdr:spPr>
        <a:xfrm>
          <a:off x="10474325" y="47720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9FBC3E0-D805-4638-B110-4BA80AA49647}"/>
            </a:ext>
          </a:extLst>
        </xdr:cNvPr>
        <xdr:cNvSpPr/>
      </xdr:nvSpPr>
      <xdr:spPr>
        <a:xfrm>
          <a:off x="10474325" y="4772025"/>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88E78558-BC98-41E5-AD27-33A9E1489129}"/>
            </a:ext>
          </a:extLst>
        </xdr:cNvPr>
        <xdr:cNvCxnSpPr/>
      </xdr:nvCxnSpPr>
      <xdr:spPr>
        <a:xfrm flipV="1">
          <a:off x="13693458" y="5112808"/>
          <a:ext cx="1269" cy="114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6AB776D5-08B4-422D-8AAF-34FB5B737E7B}"/>
            </a:ext>
          </a:extLst>
        </xdr:cNvPr>
        <xdr:cNvSpPr txBox="1"/>
      </xdr:nvSpPr>
      <xdr:spPr>
        <a:xfrm>
          <a:off x="13746163" y="62610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152E5544-7DB4-468E-BE3F-C50267DE5D44}"/>
            </a:ext>
          </a:extLst>
        </xdr:cNvPr>
        <xdr:cNvCxnSpPr/>
      </xdr:nvCxnSpPr>
      <xdr:spPr>
        <a:xfrm>
          <a:off x="13620750" y="625721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A3BD952A-447F-4B90-99B7-C90EC3336336}"/>
            </a:ext>
          </a:extLst>
        </xdr:cNvPr>
        <xdr:cNvSpPr txBox="1"/>
      </xdr:nvSpPr>
      <xdr:spPr>
        <a:xfrm>
          <a:off x="13746163" y="4897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081F9AF-21C8-46F1-902D-F26DD5630C53}"/>
            </a:ext>
          </a:extLst>
        </xdr:cNvPr>
        <xdr:cNvCxnSpPr/>
      </xdr:nvCxnSpPr>
      <xdr:spPr>
        <a:xfrm>
          <a:off x="13620750" y="511280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79E09A0D-EDE5-469E-945D-EA63913C2292}"/>
            </a:ext>
          </a:extLst>
        </xdr:cNvPr>
        <xdr:cNvSpPr txBox="1"/>
      </xdr:nvSpPr>
      <xdr:spPr>
        <a:xfrm>
          <a:off x="13746163" y="5292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48BCDDD9-B161-4BF7-AA1B-B8D05B84D3EF}"/>
            </a:ext>
          </a:extLst>
        </xdr:cNvPr>
        <xdr:cNvSpPr/>
      </xdr:nvSpPr>
      <xdr:spPr>
        <a:xfrm>
          <a:off x="13658850" y="543157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5A1D9341-6EB3-4061-AFDC-B230D71B1C1A}"/>
            </a:ext>
          </a:extLst>
        </xdr:cNvPr>
        <xdr:cNvSpPr/>
      </xdr:nvSpPr>
      <xdr:spPr>
        <a:xfrm>
          <a:off x="12990513" y="555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35" name="フローチャート: 判断 134">
          <a:extLst>
            <a:ext uri="{FF2B5EF4-FFF2-40B4-BE49-F238E27FC236}">
              <a16:creationId xmlns:a16="http://schemas.microsoft.com/office/drawing/2014/main" id="{4020756D-2C9C-4C9D-A5F2-9837AAD9811E}"/>
            </a:ext>
          </a:extLst>
        </xdr:cNvPr>
        <xdr:cNvSpPr/>
      </xdr:nvSpPr>
      <xdr:spPr>
        <a:xfrm>
          <a:off x="12285663" y="56517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36" name="フローチャート: 判断 135">
          <a:extLst>
            <a:ext uri="{FF2B5EF4-FFF2-40B4-BE49-F238E27FC236}">
              <a16:creationId xmlns:a16="http://schemas.microsoft.com/office/drawing/2014/main" id="{27266438-FA9D-4087-8D0D-48E0E8A44980}"/>
            </a:ext>
          </a:extLst>
        </xdr:cNvPr>
        <xdr:cNvSpPr/>
      </xdr:nvSpPr>
      <xdr:spPr>
        <a:xfrm>
          <a:off x="11580813" y="56564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37" name="フローチャート: 判断 136">
          <a:extLst>
            <a:ext uri="{FF2B5EF4-FFF2-40B4-BE49-F238E27FC236}">
              <a16:creationId xmlns:a16="http://schemas.microsoft.com/office/drawing/2014/main" id="{A583BF9D-42E4-4BB3-8AD1-2D276517A90F}"/>
            </a:ext>
          </a:extLst>
        </xdr:cNvPr>
        <xdr:cNvSpPr/>
      </xdr:nvSpPr>
      <xdr:spPr>
        <a:xfrm>
          <a:off x="10875963" y="56752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25A01F0-10E1-41EE-85C6-D2904AD29F12}"/>
            </a:ext>
          </a:extLst>
        </xdr:cNvPr>
        <xdr:cNvSpPr txBox="1"/>
      </xdr:nvSpPr>
      <xdr:spPr>
        <a:xfrm>
          <a:off x="135318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3496E9F-7069-4F16-8B0E-6AF1B1A0FFBA}"/>
            </a:ext>
          </a:extLst>
        </xdr:cNvPr>
        <xdr:cNvSpPr txBox="1"/>
      </xdr:nvSpPr>
      <xdr:spPr>
        <a:xfrm>
          <a:off x="128778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DDCC6B4-B48A-4874-BD75-A6AE6ECA0E00}"/>
            </a:ext>
          </a:extLst>
        </xdr:cNvPr>
        <xdr:cNvSpPr txBox="1"/>
      </xdr:nvSpPr>
      <xdr:spPr>
        <a:xfrm>
          <a:off x="121729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CACA545-0BF0-4F5D-A5A5-83AC07B9C5AE}"/>
            </a:ext>
          </a:extLst>
        </xdr:cNvPr>
        <xdr:cNvSpPr txBox="1"/>
      </xdr:nvSpPr>
      <xdr:spPr>
        <a:xfrm>
          <a:off x="114681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7A00F7E-1F21-4957-984C-A2EFBCE9700E}"/>
            </a:ext>
          </a:extLst>
        </xdr:cNvPr>
        <xdr:cNvSpPr txBox="1"/>
      </xdr:nvSpPr>
      <xdr:spPr>
        <a:xfrm>
          <a:off x="107632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6943</xdr:rowOff>
    </xdr:from>
    <xdr:to>
      <xdr:col>76</xdr:col>
      <xdr:colOff>73025</xdr:colOff>
      <xdr:row>30</xdr:row>
      <xdr:rowOff>108543</xdr:rowOff>
    </xdr:to>
    <xdr:sp macro="" textlink="">
      <xdr:nvSpPr>
        <xdr:cNvPr id="143" name="楕円 142">
          <a:extLst>
            <a:ext uri="{FF2B5EF4-FFF2-40B4-BE49-F238E27FC236}">
              <a16:creationId xmlns:a16="http://schemas.microsoft.com/office/drawing/2014/main" id="{B5AEA85D-25F5-46B7-820E-21280B74C653}"/>
            </a:ext>
          </a:extLst>
        </xdr:cNvPr>
        <xdr:cNvSpPr/>
      </xdr:nvSpPr>
      <xdr:spPr>
        <a:xfrm>
          <a:off x="13658850" y="568384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156820</xdr:rowOff>
    </xdr:from>
    <xdr:ext cx="469744" cy="259045"/>
    <xdr:sp macro="" textlink="">
      <xdr:nvSpPr>
        <xdr:cNvPr id="144" name="債務償還比率該当値テキスト">
          <a:extLst>
            <a:ext uri="{FF2B5EF4-FFF2-40B4-BE49-F238E27FC236}">
              <a16:creationId xmlns:a16="http://schemas.microsoft.com/office/drawing/2014/main" id="{17E417D3-51CF-43AD-9832-45C73F25E7F5}"/>
            </a:ext>
          </a:extLst>
        </xdr:cNvPr>
        <xdr:cNvSpPr txBox="1"/>
      </xdr:nvSpPr>
      <xdr:spPr>
        <a:xfrm>
          <a:off x="13746163" y="567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76750</xdr:rowOff>
    </xdr:from>
    <xdr:to>
      <xdr:col>72</xdr:col>
      <xdr:colOff>123825</xdr:colOff>
      <xdr:row>31</xdr:row>
      <xdr:rowOff>6900</xdr:rowOff>
    </xdr:to>
    <xdr:sp macro="" textlink="">
      <xdr:nvSpPr>
        <xdr:cNvPr id="145" name="楕円 144">
          <a:extLst>
            <a:ext uri="{FF2B5EF4-FFF2-40B4-BE49-F238E27FC236}">
              <a16:creationId xmlns:a16="http://schemas.microsoft.com/office/drawing/2014/main" id="{7D4333E9-B4F8-487F-88D7-75A12EC82D99}"/>
            </a:ext>
          </a:extLst>
        </xdr:cNvPr>
        <xdr:cNvSpPr/>
      </xdr:nvSpPr>
      <xdr:spPr>
        <a:xfrm>
          <a:off x="12990513" y="57536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57743</xdr:rowOff>
    </xdr:from>
    <xdr:to>
      <xdr:col>76</xdr:col>
      <xdr:colOff>22225</xdr:colOff>
      <xdr:row>30</xdr:row>
      <xdr:rowOff>127550</xdr:rowOff>
    </xdr:to>
    <xdr:cxnSp macro="">
      <xdr:nvCxnSpPr>
        <xdr:cNvPr id="146" name="直線コネクタ 145">
          <a:extLst>
            <a:ext uri="{FF2B5EF4-FFF2-40B4-BE49-F238E27FC236}">
              <a16:creationId xmlns:a16="http://schemas.microsoft.com/office/drawing/2014/main" id="{B7B1297F-7D30-46F4-A432-028DB3E00C8A}"/>
            </a:ext>
          </a:extLst>
        </xdr:cNvPr>
        <xdr:cNvCxnSpPr/>
      </xdr:nvCxnSpPr>
      <xdr:spPr>
        <a:xfrm flipV="1">
          <a:off x="13041313" y="5734643"/>
          <a:ext cx="654050" cy="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83107</xdr:rowOff>
    </xdr:from>
    <xdr:to>
      <xdr:col>68</xdr:col>
      <xdr:colOff>123825</xdr:colOff>
      <xdr:row>31</xdr:row>
      <xdr:rowOff>13257</xdr:rowOff>
    </xdr:to>
    <xdr:sp macro="" textlink="">
      <xdr:nvSpPr>
        <xdr:cNvPr id="147" name="楕円 146">
          <a:extLst>
            <a:ext uri="{FF2B5EF4-FFF2-40B4-BE49-F238E27FC236}">
              <a16:creationId xmlns:a16="http://schemas.microsoft.com/office/drawing/2014/main" id="{5F0FDDFF-693D-475F-8733-4DADC466C548}"/>
            </a:ext>
          </a:extLst>
        </xdr:cNvPr>
        <xdr:cNvSpPr/>
      </xdr:nvSpPr>
      <xdr:spPr>
        <a:xfrm>
          <a:off x="12285663" y="576000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127550</xdr:rowOff>
    </xdr:from>
    <xdr:to>
      <xdr:col>72</xdr:col>
      <xdr:colOff>73025</xdr:colOff>
      <xdr:row>30</xdr:row>
      <xdr:rowOff>133907</xdr:rowOff>
    </xdr:to>
    <xdr:cxnSp macro="">
      <xdr:nvCxnSpPr>
        <xdr:cNvPr id="148" name="直線コネクタ 147">
          <a:extLst>
            <a:ext uri="{FF2B5EF4-FFF2-40B4-BE49-F238E27FC236}">
              <a16:creationId xmlns:a16="http://schemas.microsoft.com/office/drawing/2014/main" id="{8BC29E14-79DC-418B-91A3-A29F168ED821}"/>
            </a:ext>
          </a:extLst>
        </xdr:cNvPr>
        <xdr:cNvCxnSpPr/>
      </xdr:nvCxnSpPr>
      <xdr:spPr>
        <a:xfrm flipV="1">
          <a:off x="12336463" y="5804450"/>
          <a:ext cx="70485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148957</xdr:rowOff>
    </xdr:from>
    <xdr:to>
      <xdr:col>64</xdr:col>
      <xdr:colOff>123825</xdr:colOff>
      <xdr:row>31</xdr:row>
      <xdr:rowOff>79107</xdr:rowOff>
    </xdr:to>
    <xdr:sp macro="" textlink="">
      <xdr:nvSpPr>
        <xdr:cNvPr id="149" name="楕円 148">
          <a:extLst>
            <a:ext uri="{FF2B5EF4-FFF2-40B4-BE49-F238E27FC236}">
              <a16:creationId xmlns:a16="http://schemas.microsoft.com/office/drawing/2014/main" id="{8647EA73-962D-42CD-9736-823F39E4D3B2}"/>
            </a:ext>
          </a:extLst>
        </xdr:cNvPr>
        <xdr:cNvSpPr/>
      </xdr:nvSpPr>
      <xdr:spPr>
        <a:xfrm>
          <a:off x="11580813" y="58258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133907</xdr:rowOff>
    </xdr:from>
    <xdr:to>
      <xdr:col>68</xdr:col>
      <xdr:colOff>73025</xdr:colOff>
      <xdr:row>31</xdr:row>
      <xdr:rowOff>28307</xdr:rowOff>
    </xdr:to>
    <xdr:cxnSp macro="">
      <xdr:nvCxnSpPr>
        <xdr:cNvPr id="150" name="直線コネクタ 149">
          <a:extLst>
            <a:ext uri="{FF2B5EF4-FFF2-40B4-BE49-F238E27FC236}">
              <a16:creationId xmlns:a16="http://schemas.microsoft.com/office/drawing/2014/main" id="{1D295540-8F6C-48E2-A1A0-E702C025436B}"/>
            </a:ext>
          </a:extLst>
        </xdr:cNvPr>
        <xdr:cNvCxnSpPr/>
      </xdr:nvCxnSpPr>
      <xdr:spPr>
        <a:xfrm flipV="1">
          <a:off x="11631613" y="5810807"/>
          <a:ext cx="704850" cy="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56910</xdr:rowOff>
    </xdr:from>
    <xdr:to>
      <xdr:col>60</xdr:col>
      <xdr:colOff>123825</xdr:colOff>
      <xdr:row>31</xdr:row>
      <xdr:rowOff>158510</xdr:rowOff>
    </xdr:to>
    <xdr:sp macro="" textlink="">
      <xdr:nvSpPr>
        <xdr:cNvPr id="151" name="楕円 150">
          <a:extLst>
            <a:ext uri="{FF2B5EF4-FFF2-40B4-BE49-F238E27FC236}">
              <a16:creationId xmlns:a16="http://schemas.microsoft.com/office/drawing/2014/main" id="{7AE48B10-FFE0-48AD-A51E-FEF0F4BEBD4A}"/>
            </a:ext>
          </a:extLst>
        </xdr:cNvPr>
        <xdr:cNvSpPr/>
      </xdr:nvSpPr>
      <xdr:spPr>
        <a:xfrm>
          <a:off x="10875963" y="5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28307</xdr:rowOff>
    </xdr:from>
    <xdr:to>
      <xdr:col>64</xdr:col>
      <xdr:colOff>73025</xdr:colOff>
      <xdr:row>31</xdr:row>
      <xdr:rowOff>107710</xdr:rowOff>
    </xdr:to>
    <xdr:cxnSp macro="">
      <xdr:nvCxnSpPr>
        <xdr:cNvPr id="152" name="直線コネクタ 151">
          <a:extLst>
            <a:ext uri="{FF2B5EF4-FFF2-40B4-BE49-F238E27FC236}">
              <a16:creationId xmlns:a16="http://schemas.microsoft.com/office/drawing/2014/main" id="{C095EA98-E3B6-4BE9-8334-55550C1C43E3}"/>
            </a:ext>
          </a:extLst>
        </xdr:cNvPr>
        <xdr:cNvCxnSpPr/>
      </xdr:nvCxnSpPr>
      <xdr:spPr>
        <a:xfrm flipV="1">
          <a:off x="10926763" y="5867132"/>
          <a:ext cx="704850" cy="7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54B1AEC5-44A1-46F8-AB31-EF2093067BCE}"/>
            </a:ext>
          </a:extLst>
        </xdr:cNvPr>
        <xdr:cNvSpPr txBox="1"/>
      </xdr:nvSpPr>
      <xdr:spPr>
        <a:xfrm>
          <a:off x="12808027" y="53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54" name="n_2aveValue債務償還比率">
          <a:extLst>
            <a:ext uri="{FF2B5EF4-FFF2-40B4-BE49-F238E27FC236}">
              <a16:creationId xmlns:a16="http://schemas.microsoft.com/office/drawing/2014/main" id="{38FCA161-1C37-4002-937E-E517781C0806}"/>
            </a:ext>
          </a:extLst>
        </xdr:cNvPr>
        <xdr:cNvSpPr txBox="1"/>
      </xdr:nvSpPr>
      <xdr:spPr>
        <a:xfrm>
          <a:off x="12115877" y="54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55" name="n_3aveValue債務償還比率">
          <a:extLst>
            <a:ext uri="{FF2B5EF4-FFF2-40B4-BE49-F238E27FC236}">
              <a16:creationId xmlns:a16="http://schemas.microsoft.com/office/drawing/2014/main" id="{2190BAB4-71B7-47A5-A287-1538EAE448D0}"/>
            </a:ext>
          </a:extLst>
        </xdr:cNvPr>
        <xdr:cNvSpPr txBox="1"/>
      </xdr:nvSpPr>
      <xdr:spPr>
        <a:xfrm>
          <a:off x="11411027" y="54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56" name="n_4aveValue債務償還比率">
          <a:extLst>
            <a:ext uri="{FF2B5EF4-FFF2-40B4-BE49-F238E27FC236}">
              <a16:creationId xmlns:a16="http://schemas.microsoft.com/office/drawing/2014/main" id="{15A799D7-FCD9-4CEC-9286-E2285EA66EA3}"/>
            </a:ext>
          </a:extLst>
        </xdr:cNvPr>
        <xdr:cNvSpPr txBox="1"/>
      </xdr:nvSpPr>
      <xdr:spPr>
        <a:xfrm>
          <a:off x="10706177" y="54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169477</xdr:rowOff>
    </xdr:from>
    <xdr:ext cx="469744" cy="259045"/>
    <xdr:sp macro="" textlink="">
      <xdr:nvSpPr>
        <xdr:cNvPr id="157" name="n_1mainValue債務償還比率">
          <a:extLst>
            <a:ext uri="{FF2B5EF4-FFF2-40B4-BE49-F238E27FC236}">
              <a16:creationId xmlns:a16="http://schemas.microsoft.com/office/drawing/2014/main" id="{33266857-1D41-4ACB-8BFE-C348937F8E18}"/>
            </a:ext>
          </a:extLst>
        </xdr:cNvPr>
        <xdr:cNvSpPr txBox="1"/>
      </xdr:nvSpPr>
      <xdr:spPr>
        <a:xfrm>
          <a:off x="12808027" y="583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4384</xdr:rowOff>
    </xdr:from>
    <xdr:ext cx="469744" cy="259045"/>
    <xdr:sp macro="" textlink="">
      <xdr:nvSpPr>
        <xdr:cNvPr id="158" name="n_2mainValue債務償還比率">
          <a:extLst>
            <a:ext uri="{FF2B5EF4-FFF2-40B4-BE49-F238E27FC236}">
              <a16:creationId xmlns:a16="http://schemas.microsoft.com/office/drawing/2014/main" id="{097B5F4E-1F21-4EE2-959D-283F25C7832D}"/>
            </a:ext>
          </a:extLst>
        </xdr:cNvPr>
        <xdr:cNvSpPr txBox="1"/>
      </xdr:nvSpPr>
      <xdr:spPr>
        <a:xfrm>
          <a:off x="12115877" y="58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70234</xdr:rowOff>
    </xdr:from>
    <xdr:ext cx="469744" cy="259045"/>
    <xdr:sp macro="" textlink="">
      <xdr:nvSpPr>
        <xdr:cNvPr id="159" name="n_3mainValue債務償還比率">
          <a:extLst>
            <a:ext uri="{FF2B5EF4-FFF2-40B4-BE49-F238E27FC236}">
              <a16:creationId xmlns:a16="http://schemas.microsoft.com/office/drawing/2014/main" id="{086A7CF8-4C30-412E-BA70-8AED6296E34A}"/>
            </a:ext>
          </a:extLst>
        </xdr:cNvPr>
        <xdr:cNvSpPr txBox="1"/>
      </xdr:nvSpPr>
      <xdr:spPr>
        <a:xfrm>
          <a:off x="11411027" y="590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149637</xdr:rowOff>
    </xdr:from>
    <xdr:ext cx="469744" cy="259045"/>
    <xdr:sp macro="" textlink="">
      <xdr:nvSpPr>
        <xdr:cNvPr id="160" name="n_4mainValue債務償還比率">
          <a:extLst>
            <a:ext uri="{FF2B5EF4-FFF2-40B4-BE49-F238E27FC236}">
              <a16:creationId xmlns:a16="http://schemas.microsoft.com/office/drawing/2014/main" id="{A35977FD-31F3-4EBA-BB5C-B8CFA118533E}"/>
            </a:ext>
          </a:extLst>
        </xdr:cNvPr>
        <xdr:cNvSpPr txBox="1"/>
      </xdr:nvSpPr>
      <xdr:spPr>
        <a:xfrm>
          <a:off x="10706177" y="598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743E339-5646-4CEF-8F51-13E6F48F82AD}"/>
            </a:ext>
          </a:extLst>
        </xdr:cNvPr>
        <xdr:cNvSpPr/>
      </xdr:nvSpPr>
      <xdr:spPr>
        <a:xfrm>
          <a:off x="1184275" y="7653338"/>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6E2C5B3-7BFC-4E33-B605-4E8447AF3D9F}"/>
            </a:ext>
          </a:extLst>
        </xdr:cNvPr>
        <xdr:cNvSpPr/>
      </xdr:nvSpPr>
      <xdr:spPr>
        <a:xfrm>
          <a:off x="1184275" y="11268075"/>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91067DC-6934-48B7-BC09-E8EC5FC280ED}"/>
            </a:ext>
          </a:extLst>
        </xdr:cNvPr>
        <xdr:cNvSpPr txBox="1"/>
      </xdr:nvSpPr>
      <xdr:spPr>
        <a:xfrm>
          <a:off x="857250" y="789781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A7A004C-E260-4003-BE42-D06F2D1E8176}"/>
            </a:ext>
          </a:extLst>
        </xdr:cNvPr>
        <xdr:cNvSpPr txBox="1"/>
      </xdr:nvSpPr>
      <xdr:spPr>
        <a:xfrm>
          <a:off x="6470650" y="104314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D840096-E524-49BB-B9A5-EE6E938F77A5}"/>
            </a:ext>
          </a:extLst>
        </xdr:cNvPr>
        <xdr:cNvSpPr txBox="1"/>
      </xdr:nvSpPr>
      <xdr:spPr>
        <a:xfrm>
          <a:off x="857250" y="11477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3E4A9E2-C0E8-4837-913C-2270BCA4EB03}"/>
            </a:ext>
          </a:extLst>
        </xdr:cNvPr>
        <xdr:cNvSpPr txBox="1"/>
      </xdr:nvSpPr>
      <xdr:spPr>
        <a:xfrm>
          <a:off x="6470650" y="14081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0F3A8F-8C7F-4DBA-B0D0-33437CA7A887}"/>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C76A2A-6D36-4EC6-AE90-73FCD259F6A4}"/>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1462B1-2B22-43C1-82EF-4C0291564673}"/>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35C0C2-3D50-475E-B4A2-76F19F9B7B6F}"/>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EE1B33-517C-43C9-8B6B-C79BBD1DDC5E}"/>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C99633-7D6C-4184-A7D1-6DA2D102C824}"/>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A9E689-11D9-4C08-92F2-F4E33D047F66}"/>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9759E2-30AD-4FFE-945D-2CF7D4E47EE7}"/>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2CA6F8-AD50-496D-AF60-615730C03939}"/>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48502F-DB39-4EB2-8462-4146AAF4D209}"/>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9A0142-4837-4C0A-9687-71CE9A58D15E}"/>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47975A-8F06-4EB6-AB35-2053D86E9CA9}"/>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A0FBA1-B094-4393-99DC-0E68F42C7628}"/>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930FA2-3691-4DA0-B753-8F00A7E359A5}"/>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D44FD8-77FD-40AC-993B-45A53C7E4AE0}"/>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66E766-6F3C-4341-B981-BE585B9FC878}"/>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B350D2-3303-45F0-9E1C-473C0DB8E2D6}"/>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24D374-9D30-4BBE-ABE3-960038D15328}"/>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4FC26B-A63B-41C5-9707-C9552229574A}"/>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DC4A06-1547-4E66-B6F8-1D72AF80E454}"/>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1702B5-B52F-4115-926F-4D9AB2E239B7}"/>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A9C895-2810-465D-AF94-46FC289CBBED}"/>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BA2DF0-0FFE-4487-B995-3EBCDD5E51CB}"/>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6E935D-2DF3-4BA6-9D08-6B7E333D0135}"/>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1824EC-618A-4609-828D-04A754F19C5B}"/>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2A0D5F-FE4D-4C10-9FBA-2EA896CC9AB1}"/>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AE4D67-C230-4CBE-9820-7A468541978A}"/>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F646F7-DABE-4DF2-986F-7CBD372EAE93}"/>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B61AC6-8F75-460C-B5C4-BFF3499421EF}"/>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579D8E-0153-4C10-A3A1-7BFF6D39AC2D}"/>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CDE084-537B-4EA1-B23D-8BE182D0449E}"/>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26A59A-DFF3-4552-BC61-04629E0BFD5D}"/>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F60D79-7C30-48CB-A603-8C3C7FECC0DF}"/>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4F966A-9AA2-4786-B8ED-BF72B47FEF1A}"/>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437F45-B322-4C28-8848-9F59EE2927F3}"/>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9150E25-4A01-4B1C-BC8C-78FF374C33FD}"/>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D5D06E-C23C-467C-BDA1-5C63F8D76874}"/>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1167BF-9E9E-48BF-B775-DC4FCFCFAB42}"/>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9FE11C-B7AF-499B-B8AD-60069D078EEC}"/>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9CC973-6D09-4708-AB79-B608E0B55920}"/>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B85A76-96A8-4440-B046-9009B741C5C9}"/>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B5F54E-38EC-40B1-A7AB-E022B9703C6F}"/>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1ABF88E-79D2-469A-A3CC-1584B4220600}"/>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FE984B2-5B66-4B40-952E-C81B5E4191F5}"/>
            </a:ext>
          </a:extLst>
        </xdr:cNvPr>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48BDE5-BAF8-4FBC-8D11-6B14F9E616F3}"/>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3738540-63A3-42BE-B692-D6EE069B51F2}"/>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7977BA7-DCB6-4AA0-8559-384B37093382}"/>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BD8DCB5-130E-4B7B-A81B-4A510AE786B0}"/>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CC730B3-9406-447F-8372-613ACA5581C8}"/>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20F7135-7C0F-45F3-ABF1-377F946C241C}"/>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CDE16BC-09BC-4A43-860A-F2AF6CEC8A17}"/>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8A9998B-3B58-45BD-A818-08A7579FDA01}"/>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DCC994-D5C1-4564-A432-BC181498EFD9}"/>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D1BCB30-63A7-46D1-9BE6-158DD6DE3CC8}"/>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12943FF-ED7B-422D-AB27-23BF406111F4}"/>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EDB522F-D9A6-490C-878E-6E0AD935ECEB}"/>
            </a:ext>
          </a:extLst>
        </xdr:cNvPr>
        <xdr:cNvCxnSpPr/>
      </xdr:nvCxnSpPr>
      <xdr:spPr>
        <a:xfrm flipV="1">
          <a:off x="4291965" y="532638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1C80AAA0-1D66-4FB7-8333-F5381E154E05}"/>
            </a:ext>
          </a:extLst>
        </xdr:cNvPr>
        <xdr:cNvSpPr txBox="1"/>
      </xdr:nvSpPr>
      <xdr:spPr>
        <a:xfrm>
          <a:off x="43307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2E432D16-C810-4D0B-81A2-F9232B701597}"/>
            </a:ext>
          </a:extLst>
        </xdr:cNvPr>
        <xdr:cNvCxnSpPr/>
      </xdr:nvCxnSpPr>
      <xdr:spPr>
        <a:xfrm>
          <a:off x="4217988" y="68408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BDE820D6-CE2D-4303-AFE7-ED7E2AFF8D88}"/>
            </a:ext>
          </a:extLst>
        </xdr:cNvPr>
        <xdr:cNvSpPr txBox="1"/>
      </xdr:nvSpPr>
      <xdr:spPr>
        <a:xfrm>
          <a:off x="4330700" y="511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C4E4BF4E-6458-40D0-836C-C7E5119737A2}"/>
            </a:ext>
          </a:extLst>
        </xdr:cNvPr>
        <xdr:cNvCxnSpPr/>
      </xdr:nvCxnSpPr>
      <xdr:spPr>
        <a:xfrm>
          <a:off x="4217988" y="53263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E578B037-A5DB-44FB-AABB-CE377EA1C2A8}"/>
            </a:ext>
          </a:extLst>
        </xdr:cNvPr>
        <xdr:cNvSpPr txBox="1"/>
      </xdr:nvSpPr>
      <xdr:spPr>
        <a:xfrm>
          <a:off x="4330700" y="620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8F9DDE39-B4BF-4F5E-AFD7-6D716D26AD8A}"/>
            </a:ext>
          </a:extLst>
        </xdr:cNvPr>
        <xdr:cNvSpPr/>
      </xdr:nvSpPr>
      <xdr:spPr>
        <a:xfrm>
          <a:off x="42418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237EBA2D-51DF-4245-AF3E-7EF74E476069}"/>
            </a:ext>
          </a:extLst>
        </xdr:cNvPr>
        <xdr:cNvSpPr/>
      </xdr:nvSpPr>
      <xdr:spPr>
        <a:xfrm>
          <a:off x="3475038" y="61690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BE93661-CA8E-4D51-921F-520DCC6E433B}"/>
            </a:ext>
          </a:extLst>
        </xdr:cNvPr>
        <xdr:cNvSpPr/>
      </xdr:nvSpPr>
      <xdr:spPr>
        <a:xfrm>
          <a:off x="2643188" y="606425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3FC408CC-6D0D-4855-831F-F0F85E46662F}"/>
            </a:ext>
          </a:extLst>
        </xdr:cNvPr>
        <xdr:cNvSpPr/>
      </xdr:nvSpPr>
      <xdr:spPr>
        <a:xfrm>
          <a:off x="1825625"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CBEE3F1A-E363-4521-8984-0E6F9239E955}"/>
            </a:ext>
          </a:extLst>
        </xdr:cNvPr>
        <xdr:cNvSpPr/>
      </xdr:nvSpPr>
      <xdr:spPr>
        <a:xfrm>
          <a:off x="1008063" y="600138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DC0E81B-3B67-4546-88D8-DF853A784E8E}"/>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4223BA-0B01-497A-B7E7-E123CF491334}"/>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AA075D-BC1B-4BBF-9A4D-D3B1A5E0D603}"/>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7B212C-24E1-4D3D-B917-5F26B13B9380}"/>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F4275A-ADBC-44FE-9262-AC45715B32C6}"/>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3" name="楕円 72">
          <a:extLst>
            <a:ext uri="{FF2B5EF4-FFF2-40B4-BE49-F238E27FC236}">
              <a16:creationId xmlns:a16="http://schemas.microsoft.com/office/drawing/2014/main" id="{69023301-1AD7-42D8-AD60-B25CD9DD7416}"/>
            </a:ext>
          </a:extLst>
        </xdr:cNvPr>
        <xdr:cNvSpPr/>
      </xdr:nvSpPr>
      <xdr:spPr>
        <a:xfrm>
          <a:off x="4241800" y="60775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99712</xdr:rowOff>
    </xdr:from>
    <xdr:ext cx="405111" cy="259045"/>
    <xdr:sp macro="" textlink="">
      <xdr:nvSpPr>
        <xdr:cNvPr id="74" name="【道路】&#10;有形固定資産減価償却率該当値テキスト">
          <a:extLst>
            <a:ext uri="{FF2B5EF4-FFF2-40B4-BE49-F238E27FC236}">
              <a16:creationId xmlns:a16="http://schemas.microsoft.com/office/drawing/2014/main" id="{0B0C394D-8B89-4851-A080-31EB596D38EB}"/>
            </a:ext>
          </a:extLst>
        </xdr:cNvPr>
        <xdr:cNvSpPr txBox="1"/>
      </xdr:nvSpPr>
      <xdr:spPr>
        <a:xfrm>
          <a:off x="43307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a:extLst>
            <a:ext uri="{FF2B5EF4-FFF2-40B4-BE49-F238E27FC236}">
              <a16:creationId xmlns:a16="http://schemas.microsoft.com/office/drawing/2014/main" id="{7355D1A3-2CEF-4A9D-9BCE-60EB81AFA5FD}"/>
            </a:ext>
          </a:extLst>
        </xdr:cNvPr>
        <xdr:cNvSpPr/>
      </xdr:nvSpPr>
      <xdr:spPr>
        <a:xfrm>
          <a:off x="3475038" y="608139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131445</xdr:rowOff>
    </xdr:to>
    <xdr:cxnSp macro="">
      <xdr:nvCxnSpPr>
        <xdr:cNvPr id="76" name="直線コネクタ 75">
          <a:extLst>
            <a:ext uri="{FF2B5EF4-FFF2-40B4-BE49-F238E27FC236}">
              <a16:creationId xmlns:a16="http://schemas.microsoft.com/office/drawing/2014/main" id="{71FB044B-7FB2-482B-85F8-1E2318C5E9B6}"/>
            </a:ext>
          </a:extLst>
        </xdr:cNvPr>
        <xdr:cNvCxnSpPr/>
      </xdr:nvCxnSpPr>
      <xdr:spPr>
        <a:xfrm flipV="1">
          <a:off x="3525838" y="6128385"/>
          <a:ext cx="766762"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a:extLst>
            <a:ext uri="{FF2B5EF4-FFF2-40B4-BE49-F238E27FC236}">
              <a16:creationId xmlns:a16="http://schemas.microsoft.com/office/drawing/2014/main" id="{A0D24BBD-CAE2-47D5-8B71-0BE65A1E9C1A}"/>
            </a:ext>
          </a:extLst>
        </xdr:cNvPr>
        <xdr:cNvSpPr/>
      </xdr:nvSpPr>
      <xdr:spPr>
        <a:xfrm>
          <a:off x="2643188" y="60775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78D7B54E-98D0-4726-B338-6C69983515A2}"/>
            </a:ext>
          </a:extLst>
        </xdr:cNvPr>
        <xdr:cNvCxnSpPr/>
      </xdr:nvCxnSpPr>
      <xdr:spPr>
        <a:xfrm>
          <a:off x="2693988" y="6128385"/>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a:extLst>
            <a:ext uri="{FF2B5EF4-FFF2-40B4-BE49-F238E27FC236}">
              <a16:creationId xmlns:a16="http://schemas.microsoft.com/office/drawing/2014/main" id="{DE76DA06-1790-4E5D-BABF-C18A5872BFFA}"/>
            </a:ext>
          </a:extLst>
        </xdr:cNvPr>
        <xdr:cNvSpPr/>
      </xdr:nvSpPr>
      <xdr:spPr>
        <a:xfrm>
          <a:off x="1825625"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127635</xdr:rowOff>
    </xdr:to>
    <xdr:cxnSp macro="">
      <xdr:nvCxnSpPr>
        <xdr:cNvPr id="80" name="直線コネクタ 79">
          <a:extLst>
            <a:ext uri="{FF2B5EF4-FFF2-40B4-BE49-F238E27FC236}">
              <a16:creationId xmlns:a16="http://schemas.microsoft.com/office/drawing/2014/main" id="{53FC81EE-6F6E-4313-8C1A-9F15818689C5}"/>
            </a:ext>
          </a:extLst>
        </xdr:cNvPr>
        <xdr:cNvCxnSpPr/>
      </xdr:nvCxnSpPr>
      <xdr:spPr>
        <a:xfrm>
          <a:off x="1876425" y="6061710"/>
          <a:ext cx="817563"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xdr:rowOff>
    </xdr:from>
    <xdr:to>
      <xdr:col>6</xdr:col>
      <xdr:colOff>38100</xdr:colOff>
      <xdr:row>37</xdr:row>
      <xdr:rowOff>106045</xdr:rowOff>
    </xdr:to>
    <xdr:sp macro="" textlink="">
      <xdr:nvSpPr>
        <xdr:cNvPr id="81" name="楕円 80">
          <a:extLst>
            <a:ext uri="{FF2B5EF4-FFF2-40B4-BE49-F238E27FC236}">
              <a16:creationId xmlns:a16="http://schemas.microsoft.com/office/drawing/2014/main" id="{CACB741B-A612-40E2-84DC-9392D53207B2}"/>
            </a:ext>
          </a:extLst>
        </xdr:cNvPr>
        <xdr:cNvSpPr/>
      </xdr:nvSpPr>
      <xdr:spPr>
        <a:xfrm>
          <a:off x="1008063" y="60051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55245</xdr:rowOff>
    </xdr:from>
    <xdr:to>
      <xdr:col>10</xdr:col>
      <xdr:colOff>114300</xdr:colOff>
      <xdr:row>37</xdr:row>
      <xdr:rowOff>60960</xdr:rowOff>
    </xdr:to>
    <xdr:cxnSp macro="">
      <xdr:nvCxnSpPr>
        <xdr:cNvPr id="82" name="直線コネクタ 81">
          <a:extLst>
            <a:ext uri="{FF2B5EF4-FFF2-40B4-BE49-F238E27FC236}">
              <a16:creationId xmlns:a16="http://schemas.microsoft.com/office/drawing/2014/main" id="{7DC2322E-52DA-4AD4-96A7-2C8BA05FB995}"/>
            </a:ext>
          </a:extLst>
        </xdr:cNvPr>
        <xdr:cNvCxnSpPr/>
      </xdr:nvCxnSpPr>
      <xdr:spPr>
        <a:xfrm>
          <a:off x="1058863" y="6055995"/>
          <a:ext cx="817562"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9F450904-E5B8-4294-A752-1CE99C642597}"/>
            </a:ext>
          </a:extLst>
        </xdr:cNvPr>
        <xdr:cNvSpPr txBox="1"/>
      </xdr:nvSpPr>
      <xdr:spPr>
        <a:xfrm>
          <a:off x="3324869"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CF298DCA-2DB9-4C4A-88D9-167BAB24C5DD}"/>
            </a:ext>
          </a:extLst>
        </xdr:cNvPr>
        <xdr:cNvSpPr txBox="1"/>
      </xdr:nvSpPr>
      <xdr:spPr>
        <a:xfrm>
          <a:off x="2505719"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7AB26C26-33C1-4898-80B8-A3047635D8B5}"/>
            </a:ext>
          </a:extLst>
        </xdr:cNvPr>
        <xdr:cNvSpPr txBox="1"/>
      </xdr:nvSpPr>
      <xdr:spPr>
        <a:xfrm>
          <a:off x="1688157"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1A8C4B7C-6E6A-446B-A791-DFFBBA5A35D5}"/>
            </a:ext>
          </a:extLst>
        </xdr:cNvPr>
        <xdr:cNvSpPr txBox="1"/>
      </xdr:nvSpPr>
      <xdr:spPr>
        <a:xfrm>
          <a:off x="87059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BBF2D04A-F4A7-4FF3-9672-10E48047B081}"/>
            </a:ext>
          </a:extLst>
        </xdr:cNvPr>
        <xdr:cNvSpPr txBox="1"/>
      </xdr:nvSpPr>
      <xdr:spPr>
        <a:xfrm>
          <a:off x="3324869"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4D9DA9D3-08FF-4E95-9AD9-3D4A40A1B0CC}"/>
            </a:ext>
          </a:extLst>
        </xdr:cNvPr>
        <xdr:cNvSpPr txBox="1"/>
      </xdr:nvSpPr>
      <xdr:spPr>
        <a:xfrm>
          <a:off x="2505719"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FCA37AF3-1B45-49E9-80B0-3A714F431B69}"/>
            </a:ext>
          </a:extLst>
        </xdr:cNvPr>
        <xdr:cNvSpPr txBox="1"/>
      </xdr:nvSpPr>
      <xdr:spPr>
        <a:xfrm>
          <a:off x="1688157"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97172</xdr:rowOff>
    </xdr:from>
    <xdr:ext cx="405111" cy="259045"/>
    <xdr:sp macro="" textlink="">
      <xdr:nvSpPr>
        <xdr:cNvPr id="90" name="n_4mainValue【道路】&#10;有形固定資産減価償却率">
          <a:extLst>
            <a:ext uri="{FF2B5EF4-FFF2-40B4-BE49-F238E27FC236}">
              <a16:creationId xmlns:a16="http://schemas.microsoft.com/office/drawing/2014/main" id="{C4635F41-1343-419F-BC37-44FCBA3792DD}"/>
            </a:ext>
          </a:extLst>
        </xdr:cNvPr>
        <xdr:cNvSpPr txBox="1"/>
      </xdr:nvSpPr>
      <xdr:spPr>
        <a:xfrm>
          <a:off x="870594" y="609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1DB3CD5-8477-4708-B032-191AA2417F2E}"/>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5952F36-3B34-427A-87A0-291D7AC91D9E}"/>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0A69F0B-192D-4A31-97E0-461728518D42}"/>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018F2E0-71A7-4620-8C19-BCFC6D38536A}"/>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B841919-9C08-444B-8C6C-86BABA0A41C8}"/>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695465F-2E9D-44DD-A9FE-22DF4050A439}"/>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57B3784-82B5-4A5C-A5B7-4488BAD90347}"/>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40D2717-0BBD-4ED8-AEE2-E792C7B7739D}"/>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302CCF5-CD8A-4556-A21C-242CB76C4706}"/>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8FC4B0A-3D87-4199-850E-FEB12E1FAE73}"/>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68BABC1A-0F08-425A-B1FF-7EC923CFA5C2}"/>
            </a:ext>
          </a:extLst>
        </xdr:cNvPr>
        <xdr:cNvCxnSpPr/>
      </xdr:nvCxnSpPr>
      <xdr:spPr>
        <a:xfrm>
          <a:off x="6118225" y="690290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BB535FF5-5B9A-49F7-89CA-53DD2ACEB201}"/>
            </a:ext>
          </a:extLst>
        </xdr:cNvPr>
        <xdr:cNvSpPr txBox="1"/>
      </xdr:nvSpPr>
      <xdr:spPr>
        <a:xfrm>
          <a:off x="56796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DC93AB0D-60D2-41C8-B96F-C37FD209D22B}"/>
            </a:ext>
          </a:extLst>
        </xdr:cNvPr>
        <xdr:cNvCxnSpPr/>
      </xdr:nvCxnSpPr>
      <xdr:spPr>
        <a:xfrm>
          <a:off x="6118225" y="65953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D7FE0C20-0B40-4270-BE37-248E42DC3AD4}"/>
            </a:ext>
          </a:extLst>
        </xdr:cNvPr>
        <xdr:cNvSpPr txBox="1"/>
      </xdr:nvSpPr>
      <xdr:spPr>
        <a:xfrm>
          <a:off x="5629789" y="64626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A412611C-8B36-40EB-BBD0-2A47B5BD5B29}"/>
            </a:ext>
          </a:extLst>
        </xdr:cNvPr>
        <xdr:cNvCxnSpPr/>
      </xdr:nvCxnSpPr>
      <xdr:spPr>
        <a:xfrm>
          <a:off x="6118225" y="628786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7227ACF-97DF-4406-A520-C9EFF01ED161}"/>
            </a:ext>
          </a:extLst>
        </xdr:cNvPr>
        <xdr:cNvSpPr txBox="1"/>
      </xdr:nvSpPr>
      <xdr:spPr>
        <a:xfrm>
          <a:off x="5629789" y="615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0F643C7-E9DF-4CE1-B8A4-CD5BCE843842}"/>
            </a:ext>
          </a:extLst>
        </xdr:cNvPr>
        <xdr:cNvCxnSpPr/>
      </xdr:nvCxnSpPr>
      <xdr:spPr>
        <a:xfrm>
          <a:off x="6118225" y="59803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242882C-4371-4C37-A491-5A29279A20A9}"/>
            </a:ext>
          </a:extLst>
        </xdr:cNvPr>
        <xdr:cNvSpPr txBox="1"/>
      </xdr:nvSpPr>
      <xdr:spPr>
        <a:xfrm>
          <a:off x="5629789" y="58381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7626A12-E0D9-4433-9313-6F5F8697476A}"/>
            </a:ext>
          </a:extLst>
        </xdr:cNvPr>
        <xdr:cNvCxnSpPr/>
      </xdr:nvCxnSpPr>
      <xdr:spPr>
        <a:xfrm>
          <a:off x="6118225" y="56728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6FC8C44A-483E-4D27-98F4-49760349D31C}"/>
            </a:ext>
          </a:extLst>
        </xdr:cNvPr>
        <xdr:cNvSpPr txBox="1"/>
      </xdr:nvSpPr>
      <xdr:spPr>
        <a:xfrm>
          <a:off x="5629789" y="55305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D6853ABD-A938-440B-B823-E2B9BBB40D47}"/>
            </a:ext>
          </a:extLst>
        </xdr:cNvPr>
        <xdr:cNvCxnSpPr/>
      </xdr:nvCxnSpPr>
      <xdr:spPr>
        <a:xfrm>
          <a:off x="6118225" y="535577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2E41E6A0-F722-4278-B1E8-B3469CC18877}"/>
            </a:ext>
          </a:extLst>
        </xdr:cNvPr>
        <xdr:cNvSpPr txBox="1"/>
      </xdr:nvSpPr>
      <xdr:spPr>
        <a:xfrm>
          <a:off x="5565669" y="5223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C62B13E-BD9D-4EDB-9269-49A30CAFB7CC}"/>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BC0E66B0-6877-49F7-9CEC-943F02EC18AB}"/>
            </a:ext>
          </a:extLst>
        </xdr:cNvPr>
        <xdr:cNvSpPr txBox="1"/>
      </xdr:nvSpPr>
      <xdr:spPr>
        <a:xfrm>
          <a:off x="556566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E7DD9E17-ADB2-4375-873E-0150FE464229}"/>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DD88AFDA-37F7-40EA-BB5C-497E1642F9C8}"/>
            </a:ext>
          </a:extLst>
        </xdr:cNvPr>
        <xdr:cNvCxnSpPr/>
      </xdr:nvCxnSpPr>
      <xdr:spPr>
        <a:xfrm flipV="1">
          <a:off x="9691053" y="5518611"/>
          <a:ext cx="0" cy="127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734C45C4-09B8-4A0A-9221-5F5CBD56957A}"/>
            </a:ext>
          </a:extLst>
        </xdr:cNvPr>
        <xdr:cNvSpPr txBox="1"/>
      </xdr:nvSpPr>
      <xdr:spPr>
        <a:xfrm>
          <a:off x="9729788" y="679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347D3360-AFD6-4E13-B66E-26E1858B6C49}"/>
            </a:ext>
          </a:extLst>
        </xdr:cNvPr>
        <xdr:cNvCxnSpPr/>
      </xdr:nvCxnSpPr>
      <xdr:spPr>
        <a:xfrm>
          <a:off x="9617075" y="679329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B525E9AD-0CAB-4B8F-BE45-6C162A678E11}"/>
            </a:ext>
          </a:extLst>
        </xdr:cNvPr>
        <xdr:cNvSpPr txBox="1"/>
      </xdr:nvSpPr>
      <xdr:spPr>
        <a:xfrm>
          <a:off x="9729788" y="53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BF299124-6968-476E-AE28-E83ADE098204}"/>
            </a:ext>
          </a:extLst>
        </xdr:cNvPr>
        <xdr:cNvCxnSpPr/>
      </xdr:nvCxnSpPr>
      <xdr:spPr>
        <a:xfrm>
          <a:off x="9617075" y="551861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FA414CCA-E188-4704-8B0A-3E3B0B61CF8C}"/>
            </a:ext>
          </a:extLst>
        </xdr:cNvPr>
        <xdr:cNvSpPr txBox="1"/>
      </xdr:nvSpPr>
      <xdr:spPr>
        <a:xfrm>
          <a:off x="9729788" y="630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331B1E00-7DFD-4DAF-9F5A-6EA9AC481520}"/>
            </a:ext>
          </a:extLst>
        </xdr:cNvPr>
        <xdr:cNvSpPr/>
      </xdr:nvSpPr>
      <xdr:spPr>
        <a:xfrm>
          <a:off x="9655175" y="632371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55798295-3B16-454B-8315-4D2880E9B46C}"/>
            </a:ext>
          </a:extLst>
        </xdr:cNvPr>
        <xdr:cNvSpPr/>
      </xdr:nvSpPr>
      <xdr:spPr>
        <a:xfrm>
          <a:off x="8874125" y="6326334"/>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72149</xdr:rowOff>
    </xdr:from>
    <xdr:to>
      <xdr:col>46</xdr:col>
      <xdr:colOff>38100</xdr:colOff>
      <xdr:row>40</xdr:row>
      <xdr:rowOff>2299</xdr:rowOff>
    </xdr:to>
    <xdr:sp macro="" textlink="">
      <xdr:nvSpPr>
        <xdr:cNvPr id="124" name="フローチャート: 判断 123">
          <a:extLst>
            <a:ext uri="{FF2B5EF4-FFF2-40B4-BE49-F238E27FC236}">
              <a16:creationId xmlns:a16="http://schemas.microsoft.com/office/drawing/2014/main" id="{5BDE952A-099E-4269-92E9-AA28160925E2}"/>
            </a:ext>
          </a:extLst>
        </xdr:cNvPr>
        <xdr:cNvSpPr/>
      </xdr:nvSpPr>
      <xdr:spPr>
        <a:xfrm>
          <a:off x="8056563" y="639674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80558</xdr:rowOff>
    </xdr:from>
    <xdr:to>
      <xdr:col>41</xdr:col>
      <xdr:colOff>101600</xdr:colOff>
      <xdr:row>40</xdr:row>
      <xdr:rowOff>10708</xdr:rowOff>
    </xdr:to>
    <xdr:sp macro="" textlink="">
      <xdr:nvSpPr>
        <xdr:cNvPr id="125" name="フローチャート: 判断 124">
          <a:extLst>
            <a:ext uri="{FF2B5EF4-FFF2-40B4-BE49-F238E27FC236}">
              <a16:creationId xmlns:a16="http://schemas.microsoft.com/office/drawing/2014/main" id="{A2D1A7B4-0DBC-410B-A3CC-29C4F54B586A}"/>
            </a:ext>
          </a:extLst>
        </xdr:cNvPr>
        <xdr:cNvSpPr/>
      </xdr:nvSpPr>
      <xdr:spPr>
        <a:xfrm>
          <a:off x="7224713" y="640515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87889</xdr:rowOff>
    </xdr:from>
    <xdr:to>
      <xdr:col>36</xdr:col>
      <xdr:colOff>165100</xdr:colOff>
      <xdr:row>40</xdr:row>
      <xdr:rowOff>18039</xdr:rowOff>
    </xdr:to>
    <xdr:sp macro="" textlink="">
      <xdr:nvSpPr>
        <xdr:cNvPr id="126" name="フローチャート: 判断 125">
          <a:extLst>
            <a:ext uri="{FF2B5EF4-FFF2-40B4-BE49-F238E27FC236}">
              <a16:creationId xmlns:a16="http://schemas.microsoft.com/office/drawing/2014/main" id="{FAD175D8-E3FB-4A2F-9355-11EA2EC321E6}"/>
            </a:ext>
          </a:extLst>
        </xdr:cNvPr>
        <xdr:cNvSpPr/>
      </xdr:nvSpPr>
      <xdr:spPr>
        <a:xfrm>
          <a:off x="6407150" y="64124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49886F-6EFB-41EC-8025-0B8C7F748215}"/>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7669D4F-EBD5-4321-BFD3-5B096D985B4F}"/>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71CBDB-2F67-4215-9BC3-3C53999F4151}"/>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41E004B-3DE5-4DB8-8ABC-8AEAE0545AF2}"/>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5C22AC6-FB4D-4458-A378-C748D939D613}"/>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18591</xdr:rowOff>
    </xdr:from>
    <xdr:to>
      <xdr:col>55</xdr:col>
      <xdr:colOff>50800</xdr:colOff>
      <xdr:row>34</xdr:row>
      <xdr:rowOff>120191</xdr:rowOff>
    </xdr:to>
    <xdr:sp macro="" textlink="">
      <xdr:nvSpPr>
        <xdr:cNvPr id="132" name="楕円 131">
          <a:extLst>
            <a:ext uri="{FF2B5EF4-FFF2-40B4-BE49-F238E27FC236}">
              <a16:creationId xmlns:a16="http://schemas.microsoft.com/office/drawing/2014/main" id="{578707D5-0804-43C5-AFB7-383AFC152D0C}"/>
            </a:ext>
          </a:extLst>
        </xdr:cNvPr>
        <xdr:cNvSpPr/>
      </xdr:nvSpPr>
      <xdr:spPr>
        <a:xfrm>
          <a:off x="9655175" y="553356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104968</xdr:rowOff>
    </xdr:from>
    <xdr:ext cx="534377" cy="259045"/>
    <xdr:sp macro="" textlink="">
      <xdr:nvSpPr>
        <xdr:cNvPr id="133" name="【道路】&#10;一人当たり延長該当値テキスト">
          <a:extLst>
            <a:ext uri="{FF2B5EF4-FFF2-40B4-BE49-F238E27FC236}">
              <a16:creationId xmlns:a16="http://schemas.microsoft.com/office/drawing/2014/main" id="{11C10630-D1CC-4CEC-AC06-B64E22BFBBFD}"/>
            </a:ext>
          </a:extLst>
        </xdr:cNvPr>
        <xdr:cNvSpPr txBox="1"/>
      </xdr:nvSpPr>
      <xdr:spPr>
        <a:xfrm>
          <a:off x="9729788" y="54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66956</xdr:rowOff>
    </xdr:from>
    <xdr:to>
      <xdr:col>50</xdr:col>
      <xdr:colOff>165100</xdr:colOff>
      <xdr:row>34</xdr:row>
      <xdr:rowOff>168556</xdr:rowOff>
    </xdr:to>
    <xdr:sp macro="" textlink="">
      <xdr:nvSpPr>
        <xdr:cNvPr id="134" name="楕円 133">
          <a:extLst>
            <a:ext uri="{FF2B5EF4-FFF2-40B4-BE49-F238E27FC236}">
              <a16:creationId xmlns:a16="http://schemas.microsoft.com/office/drawing/2014/main" id="{CB57C442-B183-47BE-9E07-6D1B0BB20476}"/>
            </a:ext>
          </a:extLst>
        </xdr:cNvPr>
        <xdr:cNvSpPr/>
      </xdr:nvSpPr>
      <xdr:spPr>
        <a:xfrm>
          <a:off x="8874125" y="5581931"/>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69391</xdr:rowOff>
    </xdr:from>
    <xdr:to>
      <xdr:col>55</xdr:col>
      <xdr:colOff>0</xdr:colOff>
      <xdr:row>34</xdr:row>
      <xdr:rowOff>117756</xdr:rowOff>
    </xdr:to>
    <xdr:cxnSp macro="">
      <xdr:nvCxnSpPr>
        <xdr:cNvPr id="135" name="直線コネクタ 134">
          <a:extLst>
            <a:ext uri="{FF2B5EF4-FFF2-40B4-BE49-F238E27FC236}">
              <a16:creationId xmlns:a16="http://schemas.microsoft.com/office/drawing/2014/main" id="{60B2700D-734F-40A9-858E-AB8280DC1A25}"/>
            </a:ext>
          </a:extLst>
        </xdr:cNvPr>
        <xdr:cNvCxnSpPr/>
      </xdr:nvCxnSpPr>
      <xdr:spPr>
        <a:xfrm flipV="1">
          <a:off x="8924925" y="5584366"/>
          <a:ext cx="766763"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142443</xdr:rowOff>
    </xdr:from>
    <xdr:to>
      <xdr:col>46</xdr:col>
      <xdr:colOff>38100</xdr:colOff>
      <xdr:row>34</xdr:row>
      <xdr:rowOff>72593</xdr:rowOff>
    </xdr:to>
    <xdr:sp macro="" textlink="">
      <xdr:nvSpPr>
        <xdr:cNvPr id="136" name="楕円 135">
          <a:extLst>
            <a:ext uri="{FF2B5EF4-FFF2-40B4-BE49-F238E27FC236}">
              <a16:creationId xmlns:a16="http://schemas.microsoft.com/office/drawing/2014/main" id="{96129600-6844-48D3-99A2-8B1E05B9B558}"/>
            </a:ext>
          </a:extLst>
        </xdr:cNvPr>
        <xdr:cNvSpPr/>
      </xdr:nvSpPr>
      <xdr:spPr>
        <a:xfrm>
          <a:off x="8056563" y="549549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21793</xdr:rowOff>
    </xdr:from>
    <xdr:to>
      <xdr:col>50</xdr:col>
      <xdr:colOff>114300</xdr:colOff>
      <xdr:row>34</xdr:row>
      <xdr:rowOff>117756</xdr:rowOff>
    </xdr:to>
    <xdr:cxnSp macro="">
      <xdr:nvCxnSpPr>
        <xdr:cNvPr id="137" name="直線コネクタ 136">
          <a:extLst>
            <a:ext uri="{FF2B5EF4-FFF2-40B4-BE49-F238E27FC236}">
              <a16:creationId xmlns:a16="http://schemas.microsoft.com/office/drawing/2014/main" id="{50794E96-6017-427D-8C9C-6D9B1610A5D3}"/>
            </a:ext>
          </a:extLst>
        </xdr:cNvPr>
        <xdr:cNvCxnSpPr/>
      </xdr:nvCxnSpPr>
      <xdr:spPr>
        <a:xfrm>
          <a:off x="8107363" y="5536768"/>
          <a:ext cx="817562"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21448</xdr:rowOff>
    </xdr:from>
    <xdr:to>
      <xdr:col>41</xdr:col>
      <xdr:colOff>101600</xdr:colOff>
      <xdr:row>34</xdr:row>
      <xdr:rowOff>123048</xdr:rowOff>
    </xdr:to>
    <xdr:sp macro="" textlink="">
      <xdr:nvSpPr>
        <xdr:cNvPr id="138" name="楕円 137">
          <a:extLst>
            <a:ext uri="{FF2B5EF4-FFF2-40B4-BE49-F238E27FC236}">
              <a16:creationId xmlns:a16="http://schemas.microsoft.com/office/drawing/2014/main" id="{C00D3769-B077-4F18-9C4B-B6E40264CABB}"/>
            </a:ext>
          </a:extLst>
        </xdr:cNvPr>
        <xdr:cNvSpPr/>
      </xdr:nvSpPr>
      <xdr:spPr>
        <a:xfrm>
          <a:off x="7224713" y="55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21793</xdr:rowOff>
    </xdr:from>
    <xdr:to>
      <xdr:col>45</xdr:col>
      <xdr:colOff>177800</xdr:colOff>
      <xdr:row>34</xdr:row>
      <xdr:rowOff>72248</xdr:rowOff>
    </xdr:to>
    <xdr:cxnSp macro="">
      <xdr:nvCxnSpPr>
        <xdr:cNvPr id="139" name="直線コネクタ 138">
          <a:extLst>
            <a:ext uri="{FF2B5EF4-FFF2-40B4-BE49-F238E27FC236}">
              <a16:creationId xmlns:a16="http://schemas.microsoft.com/office/drawing/2014/main" id="{FF73F795-2338-474B-923A-22828265C209}"/>
            </a:ext>
          </a:extLst>
        </xdr:cNvPr>
        <xdr:cNvCxnSpPr/>
      </xdr:nvCxnSpPr>
      <xdr:spPr>
        <a:xfrm flipV="1">
          <a:off x="7275513" y="5536768"/>
          <a:ext cx="83185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43867</xdr:rowOff>
    </xdr:from>
    <xdr:to>
      <xdr:col>36</xdr:col>
      <xdr:colOff>165100</xdr:colOff>
      <xdr:row>34</xdr:row>
      <xdr:rowOff>145467</xdr:rowOff>
    </xdr:to>
    <xdr:sp macro="" textlink="">
      <xdr:nvSpPr>
        <xdr:cNvPr id="140" name="楕円 139">
          <a:extLst>
            <a:ext uri="{FF2B5EF4-FFF2-40B4-BE49-F238E27FC236}">
              <a16:creationId xmlns:a16="http://schemas.microsoft.com/office/drawing/2014/main" id="{06D031CA-B865-4383-8067-654E951855B6}"/>
            </a:ext>
          </a:extLst>
        </xdr:cNvPr>
        <xdr:cNvSpPr/>
      </xdr:nvSpPr>
      <xdr:spPr>
        <a:xfrm>
          <a:off x="6407150" y="55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72248</xdr:rowOff>
    </xdr:from>
    <xdr:to>
      <xdr:col>41</xdr:col>
      <xdr:colOff>50800</xdr:colOff>
      <xdr:row>34</xdr:row>
      <xdr:rowOff>94667</xdr:rowOff>
    </xdr:to>
    <xdr:cxnSp macro="">
      <xdr:nvCxnSpPr>
        <xdr:cNvPr id="141" name="直線コネクタ 140">
          <a:extLst>
            <a:ext uri="{FF2B5EF4-FFF2-40B4-BE49-F238E27FC236}">
              <a16:creationId xmlns:a16="http://schemas.microsoft.com/office/drawing/2014/main" id="{7E58B2C1-140D-4C53-868C-9C7FDFCA3E8B}"/>
            </a:ext>
          </a:extLst>
        </xdr:cNvPr>
        <xdr:cNvCxnSpPr/>
      </xdr:nvCxnSpPr>
      <xdr:spPr>
        <a:xfrm flipV="1">
          <a:off x="6457950" y="5587223"/>
          <a:ext cx="817563"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915C7297-DE59-43E8-858E-9337979DCB23}"/>
            </a:ext>
          </a:extLst>
        </xdr:cNvPr>
        <xdr:cNvSpPr txBox="1"/>
      </xdr:nvSpPr>
      <xdr:spPr>
        <a:xfrm>
          <a:off x="8659324" y="64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164876</xdr:rowOff>
    </xdr:from>
    <xdr:ext cx="534377" cy="259045"/>
    <xdr:sp macro="" textlink="">
      <xdr:nvSpPr>
        <xdr:cNvPr id="143" name="n_2aveValue【道路】&#10;一人当たり延長">
          <a:extLst>
            <a:ext uri="{FF2B5EF4-FFF2-40B4-BE49-F238E27FC236}">
              <a16:creationId xmlns:a16="http://schemas.microsoft.com/office/drawing/2014/main" id="{314BC042-6E56-4269-A578-BF047FCA07DF}"/>
            </a:ext>
          </a:extLst>
        </xdr:cNvPr>
        <xdr:cNvSpPr txBox="1"/>
      </xdr:nvSpPr>
      <xdr:spPr>
        <a:xfrm>
          <a:off x="7854461" y="64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1835</xdr:rowOff>
    </xdr:from>
    <xdr:ext cx="534377" cy="259045"/>
    <xdr:sp macro="" textlink="">
      <xdr:nvSpPr>
        <xdr:cNvPr id="144" name="n_3aveValue【道路】&#10;一人当たり延長">
          <a:extLst>
            <a:ext uri="{FF2B5EF4-FFF2-40B4-BE49-F238E27FC236}">
              <a16:creationId xmlns:a16="http://schemas.microsoft.com/office/drawing/2014/main" id="{2383961E-F4CB-47AB-963C-6845A950D4A1}"/>
            </a:ext>
          </a:extLst>
        </xdr:cNvPr>
        <xdr:cNvSpPr txBox="1"/>
      </xdr:nvSpPr>
      <xdr:spPr>
        <a:xfrm>
          <a:off x="7036899" y="64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9166</xdr:rowOff>
    </xdr:from>
    <xdr:ext cx="534377" cy="259045"/>
    <xdr:sp macro="" textlink="">
      <xdr:nvSpPr>
        <xdr:cNvPr id="145" name="n_4aveValue【道路】&#10;一人当たり延長">
          <a:extLst>
            <a:ext uri="{FF2B5EF4-FFF2-40B4-BE49-F238E27FC236}">
              <a16:creationId xmlns:a16="http://schemas.microsoft.com/office/drawing/2014/main" id="{B6A26DEC-8821-4E02-A0D0-B1B1A250A63C}"/>
            </a:ext>
          </a:extLst>
        </xdr:cNvPr>
        <xdr:cNvSpPr txBox="1"/>
      </xdr:nvSpPr>
      <xdr:spPr>
        <a:xfrm>
          <a:off x="6205049" y="64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13633</xdr:rowOff>
    </xdr:from>
    <xdr:ext cx="534377" cy="259045"/>
    <xdr:sp macro="" textlink="">
      <xdr:nvSpPr>
        <xdr:cNvPr id="146" name="n_1mainValue【道路】&#10;一人当たり延長">
          <a:extLst>
            <a:ext uri="{FF2B5EF4-FFF2-40B4-BE49-F238E27FC236}">
              <a16:creationId xmlns:a16="http://schemas.microsoft.com/office/drawing/2014/main" id="{0FDC55FE-FA71-4199-ADF1-68C6E28E270C}"/>
            </a:ext>
          </a:extLst>
        </xdr:cNvPr>
        <xdr:cNvSpPr txBox="1"/>
      </xdr:nvSpPr>
      <xdr:spPr>
        <a:xfrm>
          <a:off x="8659324" y="53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89120</xdr:rowOff>
    </xdr:from>
    <xdr:ext cx="534377" cy="259045"/>
    <xdr:sp macro="" textlink="">
      <xdr:nvSpPr>
        <xdr:cNvPr id="147" name="n_2mainValue【道路】&#10;一人当たり延長">
          <a:extLst>
            <a:ext uri="{FF2B5EF4-FFF2-40B4-BE49-F238E27FC236}">
              <a16:creationId xmlns:a16="http://schemas.microsoft.com/office/drawing/2014/main" id="{B0D3E115-6B25-470A-B1B5-1C4B7DAE16BF}"/>
            </a:ext>
          </a:extLst>
        </xdr:cNvPr>
        <xdr:cNvSpPr txBox="1"/>
      </xdr:nvSpPr>
      <xdr:spPr>
        <a:xfrm>
          <a:off x="7854461" y="52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139575</xdr:rowOff>
    </xdr:from>
    <xdr:ext cx="534377" cy="259045"/>
    <xdr:sp macro="" textlink="">
      <xdr:nvSpPr>
        <xdr:cNvPr id="148" name="n_3mainValue【道路】&#10;一人当たり延長">
          <a:extLst>
            <a:ext uri="{FF2B5EF4-FFF2-40B4-BE49-F238E27FC236}">
              <a16:creationId xmlns:a16="http://schemas.microsoft.com/office/drawing/2014/main" id="{34742BED-9EDE-4950-AAAE-E5B5F171E794}"/>
            </a:ext>
          </a:extLst>
        </xdr:cNvPr>
        <xdr:cNvSpPr txBox="1"/>
      </xdr:nvSpPr>
      <xdr:spPr>
        <a:xfrm>
          <a:off x="7036899" y="5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161994</xdr:rowOff>
    </xdr:from>
    <xdr:ext cx="534377" cy="259045"/>
    <xdr:sp macro="" textlink="">
      <xdr:nvSpPr>
        <xdr:cNvPr id="149" name="n_4mainValue【道路】&#10;一人当たり延長">
          <a:extLst>
            <a:ext uri="{FF2B5EF4-FFF2-40B4-BE49-F238E27FC236}">
              <a16:creationId xmlns:a16="http://schemas.microsoft.com/office/drawing/2014/main" id="{737F3852-AFDC-4591-87F8-DBE758C9A273}"/>
            </a:ext>
          </a:extLst>
        </xdr:cNvPr>
        <xdr:cNvSpPr txBox="1"/>
      </xdr:nvSpPr>
      <xdr:spPr>
        <a:xfrm>
          <a:off x="6205049" y="53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D3F773D4-93AE-4D08-91A5-13CCD5CEADB1}"/>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BFE6F0F3-5B3D-4B96-A680-C8F1357737A1}"/>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329323C-EBE0-444A-B015-23EF859327C5}"/>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6E8D3D6C-2F0A-48A1-AE71-BBC8E71578FC}"/>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C9DAAEE-43BC-477A-8BDC-0E33C83A2522}"/>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25FAF81-C578-41B3-BF6B-6FBC42167432}"/>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61E09A9B-DB8B-4DAF-A521-82D885BDAD51}"/>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C5291C74-AFC5-4FA3-9A65-59E14A337CBC}"/>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5454E96-0999-43CF-9D5F-6B3EA6CAEAEB}"/>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1D49E9E-5D7B-4044-A99E-2910A9A01A03}"/>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F5D713BB-1943-4C2C-A598-8398FA16D380}"/>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58635FEB-2C2B-4019-BB8C-184568637241}"/>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6255A7DC-C641-4284-94FD-DE1C82150642}"/>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931024FB-E724-4877-BDF1-49DA3DEC601E}"/>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D1D56A69-5056-4945-A4E3-48A7C0EC9CE4}"/>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91FE1686-3DD1-42BC-BB63-0C1CD3107B30}"/>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CDE70530-74F4-4530-B2E5-36BF5BF4732E}"/>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4D6738DD-7476-4D5B-B183-E419CC150901}"/>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49B1C772-88C2-4CE2-A9C9-3579515B2B76}"/>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A55F092C-B02C-4838-8D51-9CF3F5F76B58}"/>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B7C1F2A7-43E9-4F4E-8BA8-3DE0CF01DD39}"/>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1E804F3-3502-441E-8DD5-73F768FE70B5}"/>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5F20C27B-54C3-4145-A377-1747F01945CD}"/>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E727054-9DAB-4E00-95C4-2D0C099FF221}"/>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F2AC268-9ADE-458B-AAF3-A7AD37551896}"/>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C26E9DE3-119D-4842-BA87-FED266AA0F37}"/>
            </a:ext>
          </a:extLst>
        </xdr:cNvPr>
        <xdr:cNvCxnSpPr/>
      </xdr:nvCxnSpPr>
      <xdr:spPr>
        <a:xfrm flipV="1">
          <a:off x="4291965" y="8964385"/>
          <a:ext cx="0" cy="1421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A2DDA1B8-C8EA-4D71-8201-7801E2E6BBC0}"/>
            </a:ext>
          </a:extLst>
        </xdr:cNvPr>
        <xdr:cNvSpPr txBox="1"/>
      </xdr:nvSpPr>
      <xdr:spPr>
        <a:xfrm>
          <a:off x="4330700" y="1038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F618B4ED-76EC-4D85-9437-C8527F5C8499}"/>
            </a:ext>
          </a:extLst>
        </xdr:cNvPr>
        <xdr:cNvCxnSpPr/>
      </xdr:nvCxnSpPr>
      <xdr:spPr>
        <a:xfrm>
          <a:off x="4217988" y="1038578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D7477578-BFED-432E-AA55-762CD5F73678}"/>
            </a:ext>
          </a:extLst>
        </xdr:cNvPr>
        <xdr:cNvSpPr txBox="1"/>
      </xdr:nvSpPr>
      <xdr:spPr>
        <a:xfrm>
          <a:off x="4330700" y="8753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82A04641-77BD-4218-A1FF-2D53787FB71D}"/>
            </a:ext>
          </a:extLst>
        </xdr:cNvPr>
        <xdr:cNvCxnSpPr/>
      </xdr:nvCxnSpPr>
      <xdr:spPr>
        <a:xfrm>
          <a:off x="4217988" y="89643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D3C21FB8-CBDC-4263-BA93-12A43C70FC14}"/>
            </a:ext>
          </a:extLst>
        </xdr:cNvPr>
        <xdr:cNvSpPr txBox="1"/>
      </xdr:nvSpPr>
      <xdr:spPr>
        <a:xfrm>
          <a:off x="4330700" y="9861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E399FAA0-5F43-43B2-AF87-368FB2008F9C}"/>
            </a:ext>
          </a:extLst>
        </xdr:cNvPr>
        <xdr:cNvSpPr/>
      </xdr:nvSpPr>
      <xdr:spPr>
        <a:xfrm>
          <a:off x="4241800" y="988323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FEB96604-96ED-4051-AADE-1CDA6591AF90}"/>
            </a:ext>
          </a:extLst>
        </xdr:cNvPr>
        <xdr:cNvSpPr/>
      </xdr:nvSpPr>
      <xdr:spPr>
        <a:xfrm>
          <a:off x="3475038" y="985220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3" name="フローチャート: 判断 182">
          <a:extLst>
            <a:ext uri="{FF2B5EF4-FFF2-40B4-BE49-F238E27FC236}">
              <a16:creationId xmlns:a16="http://schemas.microsoft.com/office/drawing/2014/main" id="{4008C65C-BABB-48A5-8E21-78DD4A48C2A8}"/>
            </a:ext>
          </a:extLst>
        </xdr:cNvPr>
        <xdr:cNvSpPr/>
      </xdr:nvSpPr>
      <xdr:spPr>
        <a:xfrm>
          <a:off x="2643188" y="98538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4" name="フローチャート: 判断 183">
          <a:extLst>
            <a:ext uri="{FF2B5EF4-FFF2-40B4-BE49-F238E27FC236}">
              <a16:creationId xmlns:a16="http://schemas.microsoft.com/office/drawing/2014/main" id="{E86C53D1-2019-4A75-A400-B90BD6E641A3}"/>
            </a:ext>
          </a:extLst>
        </xdr:cNvPr>
        <xdr:cNvSpPr/>
      </xdr:nvSpPr>
      <xdr:spPr>
        <a:xfrm>
          <a:off x="1825625" y="981791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5F7A1A93-B226-447F-B4A1-8F14CB64DF59}"/>
            </a:ext>
          </a:extLst>
        </xdr:cNvPr>
        <xdr:cNvSpPr/>
      </xdr:nvSpPr>
      <xdr:spPr>
        <a:xfrm>
          <a:off x="1008063" y="9790158"/>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D4D5B51-739D-4416-A622-43C4498F9D0E}"/>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501DAC0-6741-4A17-84B3-89217618BC5C}"/>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F4CE466-094A-4F1E-A69B-564A199D2A92}"/>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A679D85-EB44-4F82-8C2F-1FBE96AF0DB0}"/>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618BCBE-2168-48B9-9E09-CD669DB144EB}"/>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91" name="楕円 190">
          <a:extLst>
            <a:ext uri="{FF2B5EF4-FFF2-40B4-BE49-F238E27FC236}">
              <a16:creationId xmlns:a16="http://schemas.microsoft.com/office/drawing/2014/main" id="{032022C3-8846-425A-909D-982DC09C3BF7}"/>
            </a:ext>
          </a:extLst>
        </xdr:cNvPr>
        <xdr:cNvSpPr/>
      </xdr:nvSpPr>
      <xdr:spPr>
        <a:xfrm>
          <a:off x="4241800" y="97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8E768062-CBD4-4FA4-8053-9A4CB57D2BD4}"/>
            </a:ext>
          </a:extLst>
        </xdr:cNvPr>
        <xdr:cNvSpPr txBox="1"/>
      </xdr:nvSpPr>
      <xdr:spPr>
        <a:xfrm>
          <a:off x="4330700"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3" name="楕円 192">
          <a:extLst>
            <a:ext uri="{FF2B5EF4-FFF2-40B4-BE49-F238E27FC236}">
              <a16:creationId xmlns:a16="http://schemas.microsoft.com/office/drawing/2014/main" id="{F610AA54-C1BF-415A-B670-32AD1377FED6}"/>
            </a:ext>
          </a:extLst>
        </xdr:cNvPr>
        <xdr:cNvSpPr/>
      </xdr:nvSpPr>
      <xdr:spPr>
        <a:xfrm>
          <a:off x="3475038" y="97428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94706</xdr:rowOff>
    </xdr:to>
    <xdr:cxnSp macro="">
      <xdr:nvCxnSpPr>
        <xdr:cNvPr id="194" name="直線コネクタ 193">
          <a:extLst>
            <a:ext uri="{FF2B5EF4-FFF2-40B4-BE49-F238E27FC236}">
              <a16:creationId xmlns:a16="http://schemas.microsoft.com/office/drawing/2014/main" id="{F4BACDD8-AF52-4F23-9ECA-FCEE4F5F7D8B}"/>
            </a:ext>
          </a:extLst>
        </xdr:cNvPr>
        <xdr:cNvCxnSpPr/>
      </xdr:nvCxnSpPr>
      <xdr:spPr>
        <a:xfrm>
          <a:off x="3525838" y="9793605"/>
          <a:ext cx="766762"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5" name="楕円 194">
          <a:extLst>
            <a:ext uri="{FF2B5EF4-FFF2-40B4-BE49-F238E27FC236}">
              <a16:creationId xmlns:a16="http://schemas.microsoft.com/office/drawing/2014/main" id="{29567E01-126D-4237-B3F8-EDE2FF286A4D}"/>
            </a:ext>
          </a:extLst>
        </xdr:cNvPr>
        <xdr:cNvSpPr/>
      </xdr:nvSpPr>
      <xdr:spPr>
        <a:xfrm>
          <a:off x="2643188" y="972130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68580</xdr:rowOff>
    </xdr:to>
    <xdr:cxnSp macro="">
      <xdr:nvCxnSpPr>
        <xdr:cNvPr id="196" name="直線コネクタ 195">
          <a:extLst>
            <a:ext uri="{FF2B5EF4-FFF2-40B4-BE49-F238E27FC236}">
              <a16:creationId xmlns:a16="http://schemas.microsoft.com/office/drawing/2014/main" id="{22B9FC91-4935-4C22-8122-15A224BB74B7}"/>
            </a:ext>
          </a:extLst>
        </xdr:cNvPr>
        <xdr:cNvCxnSpPr/>
      </xdr:nvCxnSpPr>
      <xdr:spPr>
        <a:xfrm>
          <a:off x="2693988" y="9762581"/>
          <a:ext cx="8318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7" name="楕円 196">
          <a:extLst>
            <a:ext uri="{FF2B5EF4-FFF2-40B4-BE49-F238E27FC236}">
              <a16:creationId xmlns:a16="http://schemas.microsoft.com/office/drawing/2014/main" id="{06F2AA7D-3263-49D8-9FA7-637602C76739}"/>
            </a:ext>
          </a:extLst>
        </xdr:cNvPr>
        <xdr:cNvSpPr/>
      </xdr:nvSpPr>
      <xdr:spPr>
        <a:xfrm>
          <a:off x="1825625" y="966742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37556</xdr:rowOff>
    </xdr:to>
    <xdr:cxnSp macro="">
      <xdr:nvCxnSpPr>
        <xdr:cNvPr id="198" name="直線コネクタ 197">
          <a:extLst>
            <a:ext uri="{FF2B5EF4-FFF2-40B4-BE49-F238E27FC236}">
              <a16:creationId xmlns:a16="http://schemas.microsoft.com/office/drawing/2014/main" id="{8D23AEF8-14A4-41B2-9410-8B55F26FE868}"/>
            </a:ext>
          </a:extLst>
        </xdr:cNvPr>
        <xdr:cNvCxnSpPr/>
      </xdr:nvCxnSpPr>
      <xdr:spPr>
        <a:xfrm>
          <a:off x="1876425" y="9718222"/>
          <a:ext cx="817563"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9" name="楕円 198">
          <a:extLst>
            <a:ext uri="{FF2B5EF4-FFF2-40B4-BE49-F238E27FC236}">
              <a16:creationId xmlns:a16="http://schemas.microsoft.com/office/drawing/2014/main" id="{6AD16966-E220-496D-A787-7246C003C8A8}"/>
            </a:ext>
          </a:extLst>
        </xdr:cNvPr>
        <xdr:cNvSpPr/>
      </xdr:nvSpPr>
      <xdr:spPr>
        <a:xfrm>
          <a:off x="1008063" y="967721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155122</xdr:rowOff>
    </xdr:from>
    <xdr:to>
      <xdr:col>10</xdr:col>
      <xdr:colOff>114300</xdr:colOff>
      <xdr:row>59</xdr:row>
      <xdr:rowOff>164919</xdr:rowOff>
    </xdr:to>
    <xdr:cxnSp macro="">
      <xdr:nvCxnSpPr>
        <xdr:cNvPr id="200" name="直線コネクタ 199">
          <a:extLst>
            <a:ext uri="{FF2B5EF4-FFF2-40B4-BE49-F238E27FC236}">
              <a16:creationId xmlns:a16="http://schemas.microsoft.com/office/drawing/2014/main" id="{8BF14931-471B-451A-961C-520A00416A97}"/>
            </a:ext>
          </a:extLst>
        </xdr:cNvPr>
        <xdr:cNvCxnSpPr/>
      </xdr:nvCxnSpPr>
      <xdr:spPr>
        <a:xfrm flipV="1">
          <a:off x="1058863" y="9718222"/>
          <a:ext cx="817562"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58B95DF6-C3C1-4F31-82FF-67D6D24015A8}"/>
            </a:ext>
          </a:extLst>
        </xdr:cNvPr>
        <xdr:cNvSpPr txBox="1"/>
      </xdr:nvSpPr>
      <xdr:spPr>
        <a:xfrm>
          <a:off x="3324869" y="993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1EDCF73-2F67-4B4E-9B71-41CDA5A4796A}"/>
            </a:ext>
          </a:extLst>
        </xdr:cNvPr>
        <xdr:cNvSpPr txBox="1"/>
      </xdr:nvSpPr>
      <xdr:spPr>
        <a:xfrm>
          <a:off x="2505719" y="993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AEEC1542-80FC-4386-9292-FC755794A8F3}"/>
            </a:ext>
          </a:extLst>
        </xdr:cNvPr>
        <xdr:cNvSpPr txBox="1"/>
      </xdr:nvSpPr>
      <xdr:spPr>
        <a:xfrm>
          <a:off x="1688157"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3B1C4A7D-F499-42D7-8C4F-DB50585042D2}"/>
            </a:ext>
          </a:extLst>
        </xdr:cNvPr>
        <xdr:cNvSpPr txBox="1"/>
      </xdr:nvSpPr>
      <xdr:spPr>
        <a:xfrm>
          <a:off x="870594" y="98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17DD742-9AE0-47F5-AB80-65AB7A63AB5C}"/>
            </a:ext>
          </a:extLst>
        </xdr:cNvPr>
        <xdr:cNvSpPr txBox="1"/>
      </xdr:nvSpPr>
      <xdr:spPr>
        <a:xfrm>
          <a:off x="3324869"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306F757D-77F9-4FB0-98FC-39D835F621D6}"/>
            </a:ext>
          </a:extLst>
        </xdr:cNvPr>
        <xdr:cNvSpPr txBox="1"/>
      </xdr:nvSpPr>
      <xdr:spPr>
        <a:xfrm>
          <a:off x="2505719" y="950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E91BB241-70B7-48DA-8B1E-B55AAC1363FE}"/>
            </a:ext>
          </a:extLst>
        </xdr:cNvPr>
        <xdr:cNvSpPr txBox="1"/>
      </xdr:nvSpPr>
      <xdr:spPr>
        <a:xfrm>
          <a:off x="1688157" y="945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61622266-B27E-4B6E-83DF-FCA6182A5207}"/>
            </a:ext>
          </a:extLst>
        </xdr:cNvPr>
        <xdr:cNvSpPr txBox="1"/>
      </xdr:nvSpPr>
      <xdr:spPr>
        <a:xfrm>
          <a:off x="870594" y="946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5848AF3-EA58-412F-B74B-9A30333D1BD9}"/>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E3AD03F-6C8B-4CD9-B50D-D9830BFCF410}"/>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5C37338A-058A-4B7C-B1F8-0ABAE32522A6}"/>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E515210-62F9-4924-AA16-E1889F09E6E6}"/>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B4057B5-3CE2-4D9B-ACE7-EF87E22E8EE4}"/>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14D8372-6336-4551-9DB7-6287F164F64C}"/>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8F3DF56-F179-45E3-891F-2B8C66262C9B}"/>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14093B2-70E2-414B-B7FE-83AC12EFB512}"/>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67F0FE8-1B1E-4DCA-BE00-EB7EC7066055}"/>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37AA087-06F4-444D-987F-400775442618}"/>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CBE8468A-703E-4882-828F-57873413065B}"/>
            </a:ext>
          </a:extLst>
        </xdr:cNvPr>
        <xdr:cNvCxnSpPr/>
      </xdr:nvCxnSpPr>
      <xdr:spPr>
        <a:xfrm>
          <a:off x="6118225" y="1037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BB004F43-2A73-4E1D-B85E-0473C31F3F82}"/>
            </a:ext>
          </a:extLst>
        </xdr:cNvPr>
        <xdr:cNvSpPr txBox="1"/>
      </xdr:nvSpPr>
      <xdr:spPr>
        <a:xfrm>
          <a:off x="5883727" y="10240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B3D42A75-3D61-468B-9AE6-095C69239B22}"/>
            </a:ext>
          </a:extLst>
        </xdr:cNvPr>
        <xdr:cNvCxnSpPr/>
      </xdr:nvCxnSpPr>
      <xdr:spPr>
        <a:xfrm>
          <a:off x="6118225" y="994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B7F90A65-20ED-46A3-9DDB-B3216DF4FCB5}"/>
            </a:ext>
          </a:extLst>
        </xdr:cNvPr>
        <xdr:cNvSpPr txBox="1"/>
      </xdr:nvSpPr>
      <xdr:spPr>
        <a:xfrm>
          <a:off x="5475516" y="98114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481631D-BFF5-4CCB-B6E4-2122D556A6AA}"/>
            </a:ext>
          </a:extLst>
        </xdr:cNvPr>
        <xdr:cNvCxnSpPr/>
      </xdr:nvCxnSpPr>
      <xdr:spPr>
        <a:xfrm>
          <a:off x="6118225" y="951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1682C7E-1F9F-455A-B8B6-B8574FA86AB4}"/>
            </a:ext>
          </a:extLst>
        </xdr:cNvPr>
        <xdr:cNvSpPr txBox="1"/>
      </xdr:nvSpPr>
      <xdr:spPr>
        <a:xfrm>
          <a:off x="5475516"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8D97CE0C-A9DE-4E60-AD82-7B5D9BFFE233}"/>
            </a:ext>
          </a:extLst>
        </xdr:cNvPr>
        <xdr:cNvCxnSpPr/>
      </xdr:nvCxnSpPr>
      <xdr:spPr>
        <a:xfrm>
          <a:off x="6118225" y="9077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58AB578B-1624-4274-B52F-67C82EEE94A1}"/>
            </a:ext>
          </a:extLst>
        </xdr:cNvPr>
        <xdr:cNvSpPr txBox="1"/>
      </xdr:nvSpPr>
      <xdr:spPr>
        <a:xfrm>
          <a:off x="5475516" y="8944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D95B380-67FB-4D0C-AAC0-2FA7121ADD2F}"/>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FB68811-5ED0-4805-8CF9-F018E9ACB2D1}"/>
            </a:ext>
          </a:extLst>
        </xdr:cNvPr>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BF0A559-0685-4DF6-A990-37C2CC5F0957}"/>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C62CFCE9-533F-46F6-88B4-A25F0F019F32}"/>
            </a:ext>
          </a:extLst>
        </xdr:cNvPr>
        <xdr:cNvCxnSpPr/>
      </xdr:nvCxnSpPr>
      <xdr:spPr>
        <a:xfrm flipV="1">
          <a:off x="9691053" y="9053966"/>
          <a:ext cx="0" cy="131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A4182DB1-54CD-4812-8BA7-34D4BED7072D}"/>
            </a:ext>
          </a:extLst>
        </xdr:cNvPr>
        <xdr:cNvSpPr txBox="1"/>
      </xdr:nvSpPr>
      <xdr:spPr>
        <a:xfrm>
          <a:off x="9729788" y="103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B020C7AA-4292-4F97-91D1-E99C8E326614}"/>
            </a:ext>
          </a:extLst>
        </xdr:cNvPr>
        <xdr:cNvCxnSpPr/>
      </xdr:nvCxnSpPr>
      <xdr:spPr>
        <a:xfrm>
          <a:off x="9617075" y="1037170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926891C-436E-4CCF-9455-D085C17CCAB3}"/>
            </a:ext>
          </a:extLst>
        </xdr:cNvPr>
        <xdr:cNvSpPr txBox="1"/>
      </xdr:nvSpPr>
      <xdr:spPr>
        <a:xfrm>
          <a:off x="9729788" y="88387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A26FEDA6-6AA7-4159-9317-738BE85C579A}"/>
            </a:ext>
          </a:extLst>
        </xdr:cNvPr>
        <xdr:cNvCxnSpPr/>
      </xdr:nvCxnSpPr>
      <xdr:spPr>
        <a:xfrm>
          <a:off x="9617075" y="905396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8D646E6-6D77-4D8F-A8B5-A0CA53BF50B0}"/>
            </a:ext>
          </a:extLst>
        </xdr:cNvPr>
        <xdr:cNvSpPr txBox="1"/>
      </xdr:nvSpPr>
      <xdr:spPr>
        <a:xfrm>
          <a:off x="9729788" y="10050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FC9E0643-CDA9-4D27-90AE-982D672C8FFA}"/>
            </a:ext>
          </a:extLst>
        </xdr:cNvPr>
        <xdr:cNvSpPr/>
      </xdr:nvSpPr>
      <xdr:spPr>
        <a:xfrm>
          <a:off x="9655175" y="1006265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7122E631-5D4B-4B81-843D-8FA1F7BD8BBA}"/>
            </a:ext>
          </a:extLst>
        </xdr:cNvPr>
        <xdr:cNvSpPr/>
      </xdr:nvSpPr>
      <xdr:spPr>
        <a:xfrm>
          <a:off x="8874125" y="1007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116932</xdr:rowOff>
    </xdr:from>
    <xdr:to>
      <xdr:col>46</xdr:col>
      <xdr:colOff>38100</xdr:colOff>
      <xdr:row>63</xdr:row>
      <xdr:rowOff>47082</xdr:rowOff>
    </xdr:to>
    <xdr:sp macro="" textlink="">
      <xdr:nvSpPr>
        <xdr:cNvPr id="238" name="フローチャート: 判断 237">
          <a:extLst>
            <a:ext uri="{FF2B5EF4-FFF2-40B4-BE49-F238E27FC236}">
              <a16:creationId xmlns:a16="http://schemas.microsoft.com/office/drawing/2014/main" id="{F03FCCA2-C0D2-49D0-981C-E9E47C6A71D3}"/>
            </a:ext>
          </a:extLst>
        </xdr:cNvPr>
        <xdr:cNvSpPr/>
      </xdr:nvSpPr>
      <xdr:spPr>
        <a:xfrm>
          <a:off x="8056563" y="1016580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125690</xdr:rowOff>
    </xdr:from>
    <xdr:to>
      <xdr:col>41</xdr:col>
      <xdr:colOff>101600</xdr:colOff>
      <xdr:row>63</xdr:row>
      <xdr:rowOff>55840</xdr:rowOff>
    </xdr:to>
    <xdr:sp macro="" textlink="">
      <xdr:nvSpPr>
        <xdr:cNvPr id="239" name="フローチャート: 判断 238">
          <a:extLst>
            <a:ext uri="{FF2B5EF4-FFF2-40B4-BE49-F238E27FC236}">
              <a16:creationId xmlns:a16="http://schemas.microsoft.com/office/drawing/2014/main" id="{9CA90BD9-BA69-46D3-A185-0C6592D0D0F4}"/>
            </a:ext>
          </a:extLst>
        </xdr:cNvPr>
        <xdr:cNvSpPr/>
      </xdr:nvSpPr>
      <xdr:spPr>
        <a:xfrm>
          <a:off x="7224713" y="101745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125405</xdr:rowOff>
    </xdr:from>
    <xdr:to>
      <xdr:col>36</xdr:col>
      <xdr:colOff>165100</xdr:colOff>
      <xdr:row>63</xdr:row>
      <xdr:rowOff>55555</xdr:rowOff>
    </xdr:to>
    <xdr:sp macro="" textlink="">
      <xdr:nvSpPr>
        <xdr:cNvPr id="240" name="フローチャート: 判断 239">
          <a:extLst>
            <a:ext uri="{FF2B5EF4-FFF2-40B4-BE49-F238E27FC236}">
              <a16:creationId xmlns:a16="http://schemas.microsoft.com/office/drawing/2014/main" id="{3B8701E6-5ADF-4884-90F6-3B2CBF2ADC3B}"/>
            </a:ext>
          </a:extLst>
        </xdr:cNvPr>
        <xdr:cNvSpPr/>
      </xdr:nvSpPr>
      <xdr:spPr>
        <a:xfrm>
          <a:off x="6407150" y="101742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9C729FD-FAC0-4E10-9F31-D3FED0AD5DD8}"/>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20BAA87-F23E-4E26-8B65-7A3087374290}"/>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CD4058-432F-42A0-A530-5EC01C010227}"/>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A9E0A0-4584-445F-9DDE-7B228C532B9C}"/>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2DC6564-32B3-4686-AA79-8AA3F829FD61}"/>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132049</xdr:rowOff>
    </xdr:from>
    <xdr:to>
      <xdr:col>55</xdr:col>
      <xdr:colOff>50800</xdr:colOff>
      <xdr:row>59</xdr:row>
      <xdr:rowOff>62199</xdr:rowOff>
    </xdr:to>
    <xdr:sp macro="" textlink="">
      <xdr:nvSpPr>
        <xdr:cNvPr id="246" name="楕円 245">
          <a:extLst>
            <a:ext uri="{FF2B5EF4-FFF2-40B4-BE49-F238E27FC236}">
              <a16:creationId xmlns:a16="http://schemas.microsoft.com/office/drawing/2014/main" id="{335EA9A7-D35F-429D-93FF-55AA042ED544}"/>
            </a:ext>
          </a:extLst>
        </xdr:cNvPr>
        <xdr:cNvSpPr/>
      </xdr:nvSpPr>
      <xdr:spPr>
        <a:xfrm>
          <a:off x="9655175" y="9533224"/>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154926</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9D52F480-DAA5-486E-AB22-332954EAD935}"/>
            </a:ext>
          </a:extLst>
        </xdr:cNvPr>
        <xdr:cNvSpPr txBox="1"/>
      </xdr:nvSpPr>
      <xdr:spPr>
        <a:xfrm>
          <a:off x="9729788" y="9394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154491</xdr:rowOff>
    </xdr:from>
    <xdr:to>
      <xdr:col>50</xdr:col>
      <xdr:colOff>165100</xdr:colOff>
      <xdr:row>59</xdr:row>
      <xdr:rowOff>84641</xdr:rowOff>
    </xdr:to>
    <xdr:sp macro="" textlink="">
      <xdr:nvSpPr>
        <xdr:cNvPr id="248" name="楕円 247">
          <a:extLst>
            <a:ext uri="{FF2B5EF4-FFF2-40B4-BE49-F238E27FC236}">
              <a16:creationId xmlns:a16="http://schemas.microsoft.com/office/drawing/2014/main" id="{416250A7-D032-4843-97E4-04751CA71E82}"/>
            </a:ext>
          </a:extLst>
        </xdr:cNvPr>
        <xdr:cNvSpPr/>
      </xdr:nvSpPr>
      <xdr:spPr>
        <a:xfrm>
          <a:off x="8874125" y="955566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11399</xdr:rowOff>
    </xdr:from>
    <xdr:to>
      <xdr:col>55</xdr:col>
      <xdr:colOff>0</xdr:colOff>
      <xdr:row>59</xdr:row>
      <xdr:rowOff>33841</xdr:rowOff>
    </xdr:to>
    <xdr:cxnSp macro="">
      <xdr:nvCxnSpPr>
        <xdr:cNvPr id="249" name="直線コネクタ 248">
          <a:extLst>
            <a:ext uri="{FF2B5EF4-FFF2-40B4-BE49-F238E27FC236}">
              <a16:creationId xmlns:a16="http://schemas.microsoft.com/office/drawing/2014/main" id="{21167AFE-448B-4E0C-8AB8-17F3F92AD6C2}"/>
            </a:ext>
          </a:extLst>
        </xdr:cNvPr>
        <xdr:cNvCxnSpPr/>
      </xdr:nvCxnSpPr>
      <xdr:spPr>
        <a:xfrm flipV="1">
          <a:off x="8924925" y="9574499"/>
          <a:ext cx="766763"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399</xdr:rowOff>
    </xdr:from>
    <xdr:to>
      <xdr:col>46</xdr:col>
      <xdr:colOff>38100</xdr:colOff>
      <xdr:row>59</xdr:row>
      <xdr:rowOff>101999</xdr:rowOff>
    </xdr:to>
    <xdr:sp macro="" textlink="">
      <xdr:nvSpPr>
        <xdr:cNvPr id="250" name="楕円 249">
          <a:extLst>
            <a:ext uri="{FF2B5EF4-FFF2-40B4-BE49-F238E27FC236}">
              <a16:creationId xmlns:a16="http://schemas.microsoft.com/office/drawing/2014/main" id="{0A8C7687-6EE4-420D-9A83-1D2533A2AD5B}"/>
            </a:ext>
          </a:extLst>
        </xdr:cNvPr>
        <xdr:cNvSpPr/>
      </xdr:nvSpPr>
      <xdr:spPr>
        <a:xfrm>
          <a:off x="8056563" y="956349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33841</xdr:rowOff>
    </xdr:from>
    <xdr:to>
      <xdr:col>50</xdr:col>
      <xdr:colOff>114300</xdr:colOff>
      <xdr:row>59</xdr:row>
      <xdr:rowOff>51199</xdr:rowOff>
    </xdr:to>
    <xdr:cxnSp macro="">
      <xdr:nvCxnSpPr>
        <xdr:cNvPr id="251" name="直線コネクタ 250">
          <a:extLst>
            <a:ext uri="{FF2B5EF4-FFF2-40B4-BE49-F238E27FC236}">
              <a16:creationId xmlns:a16="http://schemas.microsoft.com/office/drawing/2014/main" id="{74F484FF-6DE5-4B4D-9469-DF687D3ECF37}"/>
            </a:ext>
          </a:extLst>
        </xdr:cNvPr>
        <xdr:cNvCxnSpPr/>
      </xdr:nvCxnSpPr>
      <xdr:spPr>
        <a:xfrm flipV="1">
          <a:off x="8107363" y="9596941"/>
          <a:ext cx="817562"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26588</xdr:rowOff>
    </xdr:from>
    <xdr:to>
      <xdr:col>41</xdr:col>
      <xdr:colOff>101600</xdr:colOff>
      <xdr:row>59</xdr:row>
      <xdr:rowOff>128188</xdr:rowOff>
    </xdr:to>
    <xdr:sp macro="" textlink="">
      <xdr:nvSpPr>
        <xdr:cNvPr id="252" name="楕円 251">
          <a:extLst>
            <a:ext uri="{FF2B5EF4-FFF2-40B4-BE49-F238E27FC236}">
              <a16:creationId xmlns:a16="http://schemas.microsoft.com/office/drawing/2014/main" id="{64929018-DE13-4201-9735-BCB670895A70}"/>
            </a:ext>
          </a:extLst>
        </xdr:cNvPr>
        <xdr:cNvSpPr/>
      </xdr:nvSpPr>
      <xdr:spPr>
        <a:xfrm>
          <a:off x="7224713" y="95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51199</xdr:rowOff>
    </xdr:from>
    <xdr:to>
      <xdr:col>45</xdr:col>
      <xdr:colOff>177800</xdr:colOff>
      <xdr:row>59</xdr:row>
      <xdr:rowOff>77388</xdr:rowOff>
    </xdr:to>
    <xdr:cxnSp macro="">
      <xdr:nvCxnSpPr>
        <xdr:cNvPr id="253" name="直線コネクタ 252">
          <a:extLst>
            <a:ext uri="{FF2B5EF4-FFF2-40B4-BE49-F238E27FC236}">
              <a16:creationId xmlns:a16="http://schemas.microsoft.com/office/drawing/2014/main" id="{DE4ED337-D64C-40FB-A51B-CD60D2A491F7}"/>
            </a:ext>
          </a:extLst>
        </xdr:cNvPr>
        <xdr:cNvCxnSpPr/>
      </xdr:nvCxnSpPr>
      <xdr:spPr>
        <a:xfrm flipV="1">
          <a:off x="7275513" y="9614299"/>
          <a:ext cx="83185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51734</xdr:rowOff>
    </xdr:from>
    <xdr:to>
      <xdr:col>36</xdr:col>
      <xdr:colOff>165100</xdr:colOff>
      <xdr:row>59</xdr:row>
      <xdr:rowOff>153334</xdr:rowOff>
    </xdr:to>
    <xdr:sp macro="" textlink="">
      <xdr:nvSpPr>
        <xdr:cNvPr id="254" name="楕円 253">
          <a:extLst>
            <a:ext uri="{FF2B5EF4-FFF2-40B4-BE49-F238E27FC236}">
              <a16:creationId xmlns:a16="http://schemas.microsoft.com/office/drawing/2014/main" id="{57F5AC12-9363-4D76-838A-81F3FAE1205C}"/>
            </a:ext>
          </a:extLst>
        </xdr:cNvPr>
        <xdr:cNvSpPr/>
      </xdr:nvSpPr>
      <xdr:spPr>
        <a:xfrm>
          <a:off x="6407150" y="96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77388</xdr:rowOff>
    </xdr:from>
    <xdr:to>
      <xdr:col>41</xdr:col>
      <xdr:colOff>50800</xdr:colOff>
      <xdr:row>59</xdr:row>
      <xdr:rowOff>102534</xdr:rowOff>
    </xdr:to>
    <xdr:cxnSp macro="">
      <xdr:nvCxnSpPr>
        <xdr:cNvPr id="255" name="直線コネクタ 254">
          <a:extLst>
            <a:ext uri="{FF2B5EF4-FFF2-40B4-BE49-F238E27FC236}">
              <a16:creationId xmlns:a16="http://schemas.microsoft.com/office/drawing/2014/main" id="{31C30ECE-4EE5-4DB2-9EAB-55BD00DD9CE7}"/>
            </a:ext>
          </a:extLst>
        </xdr:cNvPr>
        <xdr:cNvCxnSpPr/>
      </xdr:nvCxnSpPr>
      <xdr:spPr>
        <a:xfrm flipV="1">
          <a:off x="6457950" y="9640488"/>
          <a:ext cx="817563"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4B1729D-523F-4B8B-AD8A-9868905603CB}"/>
            </a:ext>
          </a:extLst>
        </xdr:cNvPr>
        <xdr:cNvSpPr txBox="1"/>
      </xdr:nvSpPr>
      <xdr:spPr>
        <a:xfrm>
          <a:off x="8636533" y="1016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38209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E72DA98-1571-4E44-8876-23742CE12936}"/>
            </a:ext>
          </a:extLst>
        </xdr:cNvPr>
        <xdr:cNvSpPr txBox="1"/>
      </xdr:nvSpPr>
      <xdr:spPr>
        <a:xfrm>
          <a:off x="7822145" y="1024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46967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44E94B8-5829-49F4-A74F-631A8B5C1749}"/>
            </a:ext>
          </a:extLst>
        </xdr:cNvPr>
        <xdr:cNvSpPr txBox="1"/>
      </xdr:nvSpPr>
      <xdr:spPr>
        <a:xfrm>
          <a:off x="7004583" y="1025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46682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BFC1AC3-C9D9-41F0-B223-B31628704640}"/>
            </a:ext>
          </a:extLst>
        </xdr:cNvPr>
        <xdr:cNvSpPr txBox="1"/>
      </xdr:nvSpPr>
      <xdr:spPr>
        <a:xfrm>
          <a:off x="6172733" y="102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101168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D0F2208A-D674-4C83-B304-19D5E671092C}"/>
            </a:ext>
          </a:extLst>
        </xdr:cNvPr>
        <xdr:cNvSpPr txBox="1"/>
      </xdr:nvSpPr>
      <xdr:spPr>
        <a:xfrm>
          <a:off x="8595705" y="9340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118526</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A241D169-44C1-48B9-BCF9-3A0587352F04}"/>
            </a:ext>
          </a:extLst>
        </xdr:cNvPr>
        <xdr:cNvSpPr txBox="1"/>
      </xdr:nvSpPr>
      <xdr:spPr>
        <a:xfrm>
          <a:off x="7776555" y="9357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144715</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742C053B-3F20-4049-AD09-A4E745C1AE37}"/>
            </a:ext>
          </a:extLst>
        </xdr:cNvPr>
        <xdr:cNvSpPr txBox="1"/>
      </xdr:nvSpPr>
      <xdr:spPr>
        <a:xfrm>
          <a:off x="6958993" y="9383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169861</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8C0F012D-1C82-48BE-91D9-02AA6D7DAC66}"/>
            </a:ext>
          </a:extLst>
        </xdr:cNvPr>
        <xdr:cNvSpPr txBox="1"/>
      </xdr:nvSpPr>
      <xdr:spPr>
        <a:xfrm>
          <a:off x="6141430" y="93995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A2D1B4B-834B-48F7-8CC0-57391DF2F8D4}"/>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3F28493-2657-496A-8F1A-164E87FF10A3}"/>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ED03286-7FAF-4059-910F-A32E963DE8DC}"/>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A1EF942-3790-4D7D-BCD1-AE345000AF01}"/>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7917F46-C4F2-4E6C-90F8-AFEC749B1F16}"/>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61B526C-0C1C-48B4-8BAE-9F4A93047ED5}"/>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938F36B-894B-496B-9720-830D6E2F0B29}"/>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E9A1D0B-2F80-40A8-BC43-F5D1A5409E1A}"/>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A536012-A237-4951-8E71-8966C37FFA56}"/>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0AD611B-FA51-4961-8D24-F04F867E86F1}"/>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8B5D9B0-554A-408A-88DE-FBCD54586E91}"/>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6C59EEF-6CA3-4B49-8994-32E0520E7491}"/>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8B08468-F5AA-4614-935C-2BB24D126D97}"/>
            </a:ext>
          </a:extLst>
        </xdr:cNvPr>
        <xdr:cNvSpPr txBox="1"/>
      </xdr:nvSpPr>
      <xdr:spPr>
        <a:xfrm>
          <a:off x="28053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9E2C4257-DE15-48AD-AA06-92A25BB8E43A}"/>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9B0FBD4-E83E-457C-A6A9-2C97524D6576}"/>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A842A6B-CEE2-4109-BE20-F0934B1887F7}"/>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ADC2BD9-636C-4F10-B1B5-50361F0B169C}"/>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B25AA4BE-12BB-4281-A878-18F802939FB5}"/>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8CB4DB6-700D-4B82-BABE-DB2C7C4AE5DD}"/>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BB440C1-9190-4346-8240-980089A24D41}"/>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E681175-A6AE-423F-86C7-05979ED535E4}"/>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9DDBDA2-ADCD-4B03-AF83-5E56DCF9B82F}"/>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76C05649-3AB9-40B5-9E83-AE6B471B2D58}"/>
            </a:ext>
          </a:extLst>
        </xdr:cNvPr>
        <xdr:cNvSpPr txBox="1"/>
      </xdr:nvSpPr>
      <xdr:spPr>
        <a:xfrm>
          <a:off x="394486"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D223364-A984-4A92-BEA4-FB58C9D1EFBD}"/>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F7FFE1A3-5392-41F0-BBCE-93CD6BFEDA87}"/>
            </a:ext>
          </a:extLst>
        </xdr:cNvPr>
        <xdr:cNvCxnSpPr/>
      </xdr:nvCxnSpPr>
      <xdr:spPr>
        <a:xfrm flipV="1">
          <a:off x="4291965" y="1250632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B44F537-75F6-43A7-8943-3737AE3F331D}"/>
            </a:ext>
          </a:extLst>
        </xdr:cNvPr>
        <xdr:cNvSpPr txBox="1"/>
      </xdr:nvSpPr>
      <xdr:spPr>
        <a:xfrm>
          <a:off x="4330700"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1EC609-8877-4F4A-806D-A4B2C823455E}"/>
            </a:ext>
          </a:extLst>
        </xdr:cNvPr>
        <xdr:cNvCxnSpPr/>
      </xdr:nvCxnSpPr>
      <xdr:spPr>
        <a:xfrm>
          <a:off x="4217988"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4592B05-39F7-4EE9-BA1C-52B1322F2D66}"/>
            </a:ext>
          </a:extLst>
        </xdr:cNvPr>
        <xdr:cNvSpPr txBox="1"/>
      </xdr:nvSpPr>
      <xdr:spPr>
        <a:xfrm>
          <a:off x="4330700" y="1230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D21B9F28-58ED-44DC-9788-C8370D58C481}"/>
            </a:ext>
          </a:extLst>
        </xdr:cNvPr>
        <xdr:cNvCxnSpPr/>
      </xdr:nvCxnSpPr>
      <xdr:spPr>
        <a:xfrm>
          <a:off x="4217988" y="125063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9325110-74BF-4A7A-BAF5-C9C9EB25BCB7}"/>
            </a:ext>
          </a:extLst>
        </xdr:cNvPr>
        <xdr:cNvSpPr txBox="1"/>
      </xdr:nvSpPr>
      <xdr:spPr>
        <a:xfrm>
          <a:off x="4330700" y="13217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EEB946E-30C2-43A4-BFDF-0F74D55E3F9D}"/>
            </a:ext>
          </a:extLst>
        </xdr:cNvPr>
        <xdr:cNvSpPr/>
      </xdr:nvSpPr>
      <xdr:spPr>
        <a:xfrm>
          <a:off x="4241800" y="133565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FBC14AAF-674A-4869-98EF-612471541847}"/>
            </a:ext>
          </a:extLst>
        </xdr:cNvPr>
        <xdr:cNvSpPr/>
      </xdr:nvSpPr>
      <xdr:spPr>
        <a:xfrm>
          <a:off x="3475038" y="1337183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6" name="フローチャート: 判断 295">
          <a:extLst>
            <a:ext uri="{FF2B5EF4-FFF2-40B4-BE49-F238E27FC236}">
              <a16:creationId xmlns:a16="http://schemas.microsoft.com/office/drawing/2014/main" id="{6E6D821C-8E10-4295-AC34-ACCC61FB379D}"/>
            </a:ext>
          </a:extLst>
        </xdr:cNvPr>
        <xdr:cNvSpPr/>
      </xdr:nvSpPr>
      <xdr:spPr>
        <a:xfrm>
          <a:off x="2643188" y="134404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7" name="フローチャート: 判断 296">
          <a:extLst>
            <a:ext uri="{FF2B5EF4-FFF2-40B4-BE49-F238E27FC236}">
              <a16:creationId xmlns:a16="http://schemas.microsoft.com/office/drawing/2014/main" id="{32F61E3E-3D9B-4A6F-8ADF-1DA1E12698B6}"/>
            </a:ext>
          </a:extLst>
        </xdr:cNvPr>
        <xdr:cNvSpPr/>
      </xdr:nvSpPr>
      <xdr:spPr>
        <a:xfrm>
          <a:off x="1825625" y="13408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8" name="フローチャート: 判断 297">
          <a:extLst>
            <a:ext uri="{FF2B5EF4-FFF2-40B4-BE49-F238E27FC236}">
              <a16:creationId xmlns:a16="http://schemas.microsoft.com/office/drawing/2014/main" id="{3DA03C7D-963C-414C-B5D6-5BD81ADC5741}"/>
            </a:ext>
          </a:extLst>
        </xdr:cNvPr>
        <xdr:cNvSpPr/>
      </xdr:nvSpPr>
      <xdr:spPr>
        <a:xfrm>
          <a:off x="1008063" y="1338326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63D14C2-5521-40FD-A5F4-C43A94192BB6}"/>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948B536-F78B-45A3-92FD-3427940140CD}"/>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799C9B-B894-42CA-B934-EE40A4E64708}"/>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D4DCFD-A974-4163-8009-C8B723207482}"/>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556DFD0-5FA5-463D-A592-A558199B167F}"/>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304" name="楕円 303">
          <a:extLst>
            <a:ext uri="{FF2B5EF4-FFF2-40B4-BE49-F238E27FC236}">
              <a16:creationId xmlns:a16="http://schemas.microsoft.com/office/drawing/2014/main" id="{24264083-51DC-46F8-9D91-13A823A6FC75}"/>
            </a:ext>
          </a:extLst>
        </xdr:cNvPr>
        <xdr:cNvSpPr/>
      </xdr:nvSpPr>
      <xdr:spPr>
        <a:xfrm>
          <a:off x="4241800" y="135375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C1789ED-D59B-4243-8DEE-54158AA0CC5A}"/>
            </a:ext>
          </a:extLst>
        </xdr:cNvPr>
        <xdr:cNvSpPr txBox="1"/>
      </xdr:nvSpPr>
      <xdr:spPr>
        <a:xfrm>
          <a:off x="4330700" y="1351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306" name="楕円 305">
          <a:extLst>
            <a:ext uri="{FF2B5EF4-FFF2-40B4-BE49-F238E27FC236}">
              <a16:creationId xmlns:a16="http://schemas.microsoft.com/office/drawing/2014/main" id="{6E327FE9-0F3E-4C0C-9D8A-7CD2C97367F8}"/>
            </a:ext>
          </a:extLst>
        </xdr:cNvPr>
        <xdr:cNvSpPr/>
      </xdr:nvSpPr>
      <xdr:spPr>
        <a:xfrm>
          <a:off x="3475038" y="135032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139064</xdr:rowOff>
    </xdr:to>
    <xdr:cxnSp macro="">
      <xdr:nvCxnSpPr>
        <xdr:cNvPr id="307" name="直線コネクタ 306">
          <a:extLst>
            <a:ext uri="{FF2B5EF4-FFF2-40B4-BE49-F238E27FC236}">
              <a16:creationId xmlns:a16="http://schemas.microsoft.com/office/drawing/2014/main" id="{850AC994-EC9C-4BAB-B49F-57DC9F3EA91A}"/>
            </a:ext>
          </a:extLst>
        </xdr:cNvPr>
        <xdr:cNvCxnSpPr/>
      </xdr:nvCxnSpPr>
      <xdr:spPr>
        <a:xfrm>
          <a:off x="3525838" y="13554075"/>
          <a:ext cx="766762"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08" name="楕円 307">
          <a:extLst>
            <a:ext uri="{FF2B5EF4-FFF2-40B4-BE49-F238E27FC236}">
              <a16:creationId xmlns:a16="http://schemas.microsoft.com/office/drawing/2014/main" id="{4BE62B7E-0A2F-4E80-B71F-9285717D50AE}"/>
            </a:ext>
          </a:extLst>
        </xdr:cNvPr>
        <xdr:cNvSpPr/>
      </xdr:nvSpPr>
      <xdr:spPr>
        <a:xfrm>
          <a:off x="2643188"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104775</xdr:rowOff>
    </xdr:to>
    <xdr:cxnSp macro="">
      <xdr:nvCxnSpPr>
        <xdr:cNvPr id="309" name="直線コネクタ 308">
          <a:extLst>
            <a:ext uri="{FF2B5EF4-FFF2-40B4-BE49-F238E27FC236}">
              <a16:creationId xmlns:a16="http://schemas.microsoft.com/office/drawing/2014/main" id="{1377BB49-6454-4C7E-BD82-B523AD5365A2}"/>
            </a:ext>
          </a:extLst>
        </xdr:cNvPr>
        <xdr:cNvCxnSpPr/>
      </xdr:nvCxnSpPr>
      <xdr:spPr>
        <a:xfrm>
          <a:off x="2693988" y="13517880"/>
          <a:ext cx="8318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310" name="楕円 309">
          <a:extLst>
            <a:ext uri="{FF2B5EF4-FFF2-40B4-BE49-F238E27FC236}">
              <a16:creationId xmlns:a16="http://schemas.microsoft.com/office/drawing/2014/main" id="{AE8607E5-88AA-4591-84CF-D0B988B2B7B6}"/>
            </a:ext>
          </a:extLst>
        </xdr:cNvPr>
        <xdr:cNvSpPr/>
      </xdr:nvSpPr>
      <xdr:spPr>
        <a:xfrm>
          <a:off x="1825625" y="134251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68580</xdr:rowOff>
    </xdr:to>
    <xdr:cxnSp macro="">
      <xdr:nvCxnSpPr>
        <xdr:cNvPr id="311" name="直線コネクタ 310">
          <a:extLst>
            <a:ext uri="{FF2B5EF4-FFF2-40B4-BE49-F238E27FC236}">
              <a16:creationId xmlns:a16="http://schemas.microsoft.com/office/drawing/2014/main" id="{87CF7BC9-FF28-49FC-B698-B90D96881D39}"/>
            </a:ext>
          </a:extLst>
        </xdr:cNvPr>
        <xdr:cNvCxnSpPr/>
      </xdr:nvCxnSpPr>
      <xdr:spPr>
        <a:xfrm>
          <a:off x="1876425" y="13466445"/>
          <a:ext cx="817563"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2" name="楕円 311">
          <a:extLst>
            <a:ext uri="{FF2B5EF4-FFF2-40B4-BE49-F238E27FC236}">
              <a16:creationId xmlns:a16="http://schemas.microsoft.com/office/drawing/2014/main" id="{4F01A601-0AE1-45DC-8BAF-9C5440E592F0}"/>
            </a:ext>
          </a:extLst>
        </xdr:cNvPr>
        <xdr:cNvSpPr/>
      </xdr:nvSpPr>
      <xdr:spPr>
        <a:xfrm>
          <a:off x="1008063" y="1340421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17145</xdr:rowOff>
    </xdr:to>
    <xdr:cxnSp macro="">
      <xdr:nvCxnSpPr>
        <xdr:cNvPr id="313" name="直線コネクタ 312">
          <a:extLst>
            <a:ext uri="{FF2B5EF4-FFF2-40B4-BE49-F238E27FC236}">
              <a16:creationId xmlns:a16="http://schemas.microsoft.com/office/drawing/2014/main" id="{C9000F87-A04F-4CFC-A95A-E24FE4D91052}"/>
            </a:ext>
          </a:extLst>
        </xdr:cNvPr>
        <xdr:cNvCxnSpPr/>
      </xdr:nvCxnSpPr>
      <xdr:spPr>
        <a:xfrm>
          <a:off x="1058863" y="13450251"/>
          <a:ext cx="817562"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CB2D8216-95F4-422E-A796-77A6F3E42601}"/>
            </a:ext>
          </a:extLst>
        </xdr:cNvPr>
        <xdr:cNvSpPr txBox="1"/>
      </xdr:nvSpPr>
      <xdr:spPr>
        <a:xfrm>
          <a:off x="3324869"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5" name="n_2aveValue【公営住宅】&#10;有形固定資産減価償却率">
          <a:extLst>
            <a:ext uri="{FF2B5EF4-FFF2-40B4-BE49-F238E27FC236}">
              <a16:creationId xmlns:a16="http://schemas.microsoft.com/office/drawing/2014/main" id="{23D9EA1C-DF3C-42A9-B6B2-054D7AD0238E}"/>
            </a:ext>
          </a:extLst>
        </xdr:cNvPr>
        <xdr:cNvSpPr txBox="1"/>
      </xdr:nvSpPr>
      <xdr:spPr>
        <a:xfrm>
          <a:off x="2505719"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6" name="n_3aveValue【公営住宅】&#10;有形固定資産減価償却率">
          <a:extLst>
            <a:ext uri="{FF2B5EF4-FFF2-40B4-BE49-F238E27FC236}">
              <a16:creationId xmlns:a16="http://schemas.microsoft.com/office/drawing/2014/main" id="{1D739F29-4E2E-45DB-BF7A-825297799525}"/>
            </a:ext>
          </a:extLst>
        </xdr:cNvPr>
        <xdr:cNvSpPr txBox="1"/>
      </xdr:nvSpPr>
      <xdr:spPr>
        <a:xfrm>
          <a:off x="1688157"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7" name="n_4aveValue【公営住宅】&#10;有形固定資産減価償却率">
          <a:extLst>
            <a:ext uri="{FF2B5EF4-FFF2-40B4-BE49-F238E27FC236}">
              <a16:creationId xmlns:a16="http://schemas.microsoft.com/office/drawing/2014/main" id="{D1DE8ACA-3568-4556-A300-B4F7F9104911}"/>
            </a:ext>
          </a:extLst>
        </xdr:cNvPr>
        <xdr:cNvSpPr txBox="1"/>
      </xdr:nvSpPr>
      <xdr:spPr>
        <a:xfrm>
          <a:off x="87059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18" name="n_1mainValue【公営住宅】&#10;有形固定資産減価償却率">
          <a:extLst>
            <a:ext uri="{FF2B5EF4-FFF2-40B4-BE49-F238E27FC236}">
              <a16:creationId xmlns:a16="http://schemas.microsoft.com/office/drawing/2014/main" id="{2E3EC536-1453-43A9-B9B6-635F8BB499E4}"/>
            </a:ext>
          </a:extLst>
        </xdr:cNvPr>
        <xdr:cNvSpPr txBox="1"/>
      </xdr:nvSpPr>
      <xdr:spPr>
        <a:xfrm>
          <a:off x="3324869" y="1359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mainValue【公営住宅】&#10;有形固定資産減価償却率">
          <a:extLst>
            <a:ext uri="{FF2B5EF4-FFF2-40B4-BE49-F238E27FC236}">
              <a16:creationId xmlns:a16="http://schemas.microsoft.com/office/drawing/2014/main" id="{9D314539-8102-4407-B924-6A8511708FCF}"/>
            </a:ext>
          </a:extLst>
        </xdr:cNvPr>
        <xdr:cNvSpPr txBox="1"/>
      </xdr:nvSpPr>
      <xdr:spPr>
        <a:xfrm>
          <a:off x="2505719"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320" name="n_3mainValue【公営住宅】&#10;有形固定資産減価償却率">
          <a:extLst>
            <a:ext uri="{FF2B5EF4-FFF2-40B4-BE49-F238E27FC236}">
              <a16:creationId xmlns:a16="http://schemas.microsoft.com/office/drawing/2014/main" id="{87097B0C-2B2D-4E4F-8517-7B2EDF00C5E1}"/>
            </a:ext>
          </a:extLst>
        </xdr:cNvPr>
        <xdr:cNvSpPr txBox="1"/>
      </xdr:nvSpPr>
      <xdr:spPr>
        <a:xfrm>
          <a:off x="1688157" y="1350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1" name="n_4mainValue【公営住宅】&#10;有形固定資産減価償却率">
          <a:extLst>
            <a:ext uri="{FF2B5EF4-FFF2-40B4-BE49-F238E27FC236}">
              <a16:creationId xmlns:a16="http://schemas.microsoft.com/office/drawing/2014/main" id="{1A9F41E7-6E37-4678-80A0-A3C90FD4777E}"/>
            </a:ext>
          </a:extLst>
        </xdr:cNvPr>
        <xdr:cNvSpPr txBox="1"/>
      </xdr:nvSpPr>
      <xdr:spPr>
        <a:xfrm>
          <a:off x="870594"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B94CB34-3FAD-4790-AB4B-A0D1F255603E}"/>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7D4E0BB-9D38-4ED0-AECD-A80ECB716E2D}"/>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5F95BAE-A667-4A0E-95BB-0F81C203C035}"/>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BB9A46F-365F-4F2F-AAB4-3083C893CBF7}"/>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A00084D-CD52-4244-A2CA-794BCE114059}"/>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5B7D703-8667-4358-837C-4CDF8FF7D509}"/>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81BAF6F-E668-4900-BB14-69564335EC70}"/>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0B51CBD-72D8-4D28-93B2-B832AD2D8D65}"/>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DB37B06-016A-4CE4-AA36-29C7959475ED}"/>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7B7076F-EFBA-460D-9EEE-A7DD5CA41382}"/>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E5099CE0-4F1D-4473-88C9-B057BD617F76}"/>
            </a:ext>
          </a:extLst>
        </xdr:cNvPr>
        <xdr:cNvCxnSpPr/>
      </xdr:nvCxnSpPr>
      <xdr:spPr>
        <a:xfrm>
          <a:off x="6118225" y="1409904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587A5D58-D653-4427-B622-23D37986BD92}"/>
            </a:ext>
          </a:extLst>
        </xdr:cNvPr>
        <xdr:cNvSpPr txBox="1"/>
      </xdr:nvSpPr>
      <xdr:spPr>
        <a:xfrm>
          <a:off x="56796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3940CD1-9DF8-4FD2-B036-0DCCA8235D2E}"/>
            </a:ext>
          </a:extLst>
        </xdr:cNvPr>
        <xdr:cNvCxnSpPr/>
      </xdr:nvCxnSpPr>
      <xdr:spPr>
        <a:xfrm>
          <a:off x="6118225" y="1378675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41C95D9C-E24E-4716-B01B-C63CE31F7766}"/>
            </a:ext>
          </a:extLst>
        </xdr:cNvPr>
        <xdr:cNvSpPr txBox="1"/>
      </xdr:nvSpPr>
      <xdr:spPr>
        <a:xfrm>
          <a:off x="56796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BB1C7FF-3B61-4C24-8E65-BEC3DA4B0754}"/>
            </a:ext>
          </a:extLst>
        </xdr:cNvPr>
        <xdr:cNvCxnSpPr/>
      </xdr:nvCxnSpPr>
      <xdr:spPr>
        <a:xfrm>
          <a:off x="6118225" y="134792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56B7AFCC-A453-4566-B9C1-C04DD4A30873}"/>
            </a:ext>
          </a:extLst>
        </xdr:cNvPr>
        <xdr:cNvSpPr txBox="1"/>
      </xdr:nvSpPr>
      <xdr:spPr>
        <a:xfrm>
          <a:off x="56796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62766BE-A400-4126-8191-2F4554C602D0}"/>
            </a:ext>
          </a:extLst>
        </xdr:cNvPr>
        <xdr:cNvCxnSpPr/>
      </xdr:nvCxnSpPr>
      <xdr:spPr>
        <a:xfrm>
          <a:off x="6118225" y="1317171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96EDCBE-940E-43E8-9E44-32DC6116B12E}"/>
            </a:ext>
          </a:extLst>
        </xdr:cNvPr>
        <xdr:cNvSpPr txBox="1"/>
      </xdr:nvSpPr>
      <xdr:spPr>
        <a:xfrm>
          <a:off x="56796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9298931-2291-4565-B49C-2AB3237071A9}"/>
            </a:ext>
          </a:extLst>
        </xdr:cNvPr>
        <xdr:cNvCxnSpPr/>
      </xdr:nvCxnSpPr>
      <xdr:spPr>
        <a:xfrm>
          <a:off x="6118225" y="128641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2B6EE97F-5A98-4F15-81D6-055DE77351DF}"/>
            </a:ext>
          </a:extLst>
        </xdr:cNvPr>
        <xdr:cNvSpPr txBox="1"/>
      </xdr:nvSpPr>
      <xdr:spPr>
        <a:xfrm>
          <a:off x="5629789" y="127314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2ED39440-FC50-49CE-858D-7915C76F95C6}"/>
            </a:ext>
          </a:extLst>
        </xdr:cNvPr>
        <xdr:cNvCxnSpPr/>
      </xdr:nvCxnSpPr>
      <xdr:spPr>
        <a:xfrm>
          <a:off x="6118225" y="1255667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3101C731-09DF-44EB-BEA2-E8242CAD348F}"/>
            </a:ext>
          </a:extLst>
        </xdr:cNvPr>
        <xdr:cNvSpPr txBox="1"/>
      </xdr:nvSpPr>
      <xdr:spPr>
        <a:xfrm>
          <a:off x="5629789" y="124239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16CE0CC-28F5-4190-88E2-3129B58A7D79}"/>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E29DA0A5-046D-44AD-A74F-34B84996F73A}"/>
            </a:ext>
          </a:extLst>
        </xdr:cNvPr>
        <xdr:cNvSpPr txBox="1"/>
      </xdr:nvSpPr>
      <xdr:spPr>
        <a:xfrm>
          <a:off x="5629789"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854CC8D-561F-46A3-B021-5426BD66C532}"/>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7BAB7189-82C8-40E4-B30A-1DF63DF0A65B}"/>
            </a:ext>
          </a:extLst>
        </xdr:cNvPr>
        <xdr:cNvCxnSpPr/>
      </xdr:nvCxnSpPr>
      <xdr:spPr>
        <a:xfrm flipV="1">
          <a:off x="9691053" y="12718923"/>
          <a:ext cx="0" cy="137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8E617A03-2AA7-434C-91A9-19838DA15D0C}"/>
            </a:ext>
          </a:extLst>
        </xdr:cNvPr>
        <xdr:cNvSpPr txBox="1"/>
      </xdr:nvSpPr>
      <xdr:spPr>
        <a:xfrm>
          <a:off x="9729788" y="1409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FCABD5C2-BFA1-4844-8A8C-1E78A1FF3F1B}"/>
            </a:ext>
          </a:extLst>
        </xdr:cNvPr>
        <xdr:cNvCxnSpPr/>
      </xdr:nvCxnSpPr>
      <xdr:spPr>
        <a:xfrm>
          <a:off x="9617075" y="1409237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BD6F2F61-2A08-4C8E-B758-73099C1889A2}"/>
            </a:ext>
          </a:extLst>
        </xdr:cNvPr>
        <xdr:cNvSpPr txBox="1"/>
      </xdr:nvSpPr>
      <xdr:spPr>
        <a:xfrm>
          <a:off x="9729788" y="125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E3797596-C0F6-43B5-9999-0E132599DCF1}"/>
            </a:ext>
          </a:extLst>
        </xdr:cNvPr>
        <xdr:cNvCxnSpPr/>
      </xdr:nvCxnSpPr>
      <xdr:spPr>
        <a:xfrm>
          <a:off x="9617075" y="1271892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A5C101DE-C00A-4A3F-B227-4F076F0741B5}"/>
            </a:ext>
          </a:extLst>
        </xdr:cNvPr>
        <xdr:cNvSpPr txBox="1"/>
      </xdr:nvSpPr>
      <xdr:spPr>
        <a:xfrm>
          <a:off x="9729788" y="13773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10C10A22-9E75-42B0-900D-814B0320FD49}"/>
            </a:ext>
          </a:extLst>
        </xdr:cNvPr>
        <xdr:cNvSpPr/>
      </xdr:nvSpPr>
      <xdr:spPr>
        <a:xfrm>
          <a:off x="9655175" y="1391274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9D16D0CF-5F51-40D0-860C-03F18158E4F1}"/>
            </a:ext>
          </a:extLst>
        </xdr:cNvPr>
        <xdr:cNvSpPr/>
      </xdr:nvSpPr>
      <xdr:spPr>
        <a:xfrm>
          <a:off x="8874125" y="1390305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32367</xdr:rowOff>
    </xdr:from>
    <xdr:to>
      <xdr:col>46</xdr:col>
      <xdr:colOff>38100</xdr:colOff>
      <xdr:row>86</xdr:row>
      <xdr:rowOff>133967</xdr:rowOff>
    </xdr:to>
    <xdr:sp macro="" textlink="">
      <xdr:nvSpPr>
        <xdr:cNvPr id="355" name="フローチャート: 判断 354">
          <a:extLst>
            <a:ext uri="{FF2B5EF4-FFF2-40B4-BE49-F238E27FC236}">
              <a16:creationId xmlns:a16="http://schemas.microsoft.com/office/drawing/2014/main" id="{AA104BC4-8EF9-48F6-A280-F0CB9F815970}"/>
            </a:ext>
          </a:extLst>
        </xdr:cNvPr>
        <xdr:cNvSpPr/>
      </xdr:nvSpPr>
      <xdr:spPr>
        <a:xfrm>
          <a:off x="8056563" y="1396744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30624</xdr:rowOff>
    </xdr:from>
    <xdr:to>
      <xdr:col>41</xdr:col>
      <xdr:colOff>101600</xdr:colOff>
      <xdr:row>86</xdr:row>
      <xdr:rowOff>132224</xdr:rowOff>
    </xdr:to>
    <xdr:sp macro="" textlink="">
      <xdr:nvSpPr>
        <xdr:cNvPr id="356" name="フローチャート: 判断 355">
          <a:extLst>
            <a:ext uri="{FF2B5EF4-FFF2-40B4-BE49-F238E27FC236}">
              <a16:creationId xmlns:a16="http://schemas.microsoft.com/office/drawing/2014/main" id="{4B8297C7-B997-40C3-8450-445F5ADAD550}"/>
            </a:ext>
          </a:extLst>
        </xdr:cNvPr>
        <xdr:cNvSpPr/>
      </xdr:nvSpPr>
      <xdr:spPr>
        <a:xfrm>
          <a:off x="7224713" y="139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31279</xdr:rowOff>
    </xdr:from>
    <xdr:to>
      <xdr:col>36</xdr:col>
      <xdr:colOff>165100</xdr:colOff>
      <xdr:row>86</xdr:row>
      <xdr:rowOff>132879</xdr:rowOff>
    </xdr:to>
    <xdr:sp macro="" textlink="">
      <xdr:nvSpPr>
        <xdr:cNvPr id="357" name="フローチャート: 判断 356">
          <a:extLst>
            <a:ext uri="{FF2B5EF4-FFF2-40B4-BE49-F238E27FC236}">
              <a16:creationId xmlns:a16="http://schemas.microsoft.com/office/drawing/2014/main" id="{F32F95D1-B02C-4384-BF56-FF1C847896B6}"/>
            </a:ext>
          </a:extLst>
        </xdr:cNvPr>
        <xdr:cNvSpPr/>
      </xdr:nvSpPr>
      <xdr:spPr>
        <a:xfrm>
          <a:off x="6407150" y="1396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9293C91-3701-4973-92D6-9C7485E95086}"/>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110CE69-9299-4115-93AA-A7A6352D7102}"/>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D0F90DD-5B85-4179-9854-4ED353EA92C1}"/>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BCA0AE7-362D-4D0F-8811-6467DD37066B}"/>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2C67614-A9DC-4A34-95D1-F91F4C705A44}"/>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150586</xdr:rowOff>
    </xdr:from>
    <xdr:to>
      <xdr:col>55</xdr:col>
      <xdr:colOff>50800</xdr:colOff>
      <xdr:row>86</xdr:row>
      <xdr:rowOff>80736</xdr:rowOff>
    </xdr:to>
    <xdr:sp macro="" textlink="">
      <xdr:nvSpPr>
        <xdr:cNvPr id="363" name="楕円 362">
          <a:extLst>
            <a:ext uri="{FF2B5EF4-FFF2-40B4-BE49-F238E27FC236}">
              <a16:creationId xmlns:a16="http://schemas.microsoft.com/office/drawing/2014/main" id="{4F023404-0F5F-4949-813C-A3F196C21494}"/>
            </a:ext>
          </a:extLst>
        </xdr:cNvPr>
        <xdr:cNvSpPr/>
      </xdr:nvSpPr>
      <xdr:spPr>
        <a:xfrm>
          <a:off x="9655175" y="1392373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129013</xdr:rowOff>
    </xdr:from>
    <xdr:ext cx="469744" cy="259045"/>
    <xdr:sp macro="" textlink="">
      <xdr:nvSpPr>
        <xdr:cNvPr id="364" name="【公営住宅】&#10;一人当たり面積該当値テキスト">
          <a:extLst>
            <a:ext uri="{FF2B5EF4-FFF2-40B4-BE49-F238E27FC236}">
              <a16:creationId xmlns:a16="http://schemas.microsoft.com/office/drawing/2014/main" id="{D3381DAD-CF88-4976-963B-0059D5FE6AB9}"/>
            </a:ext>
          </a:extLst>
        </xdr:cNvPr>
        <xdr:cNvSpPr txBox="1"/>
      </xdr:nvSpPr>
      <xdr:spPr>
        <a:xfrm>
          <a:off x="9729788" y="139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65" name="楕円 364">
          <a:extLst>
            <a:ext uri="{FF2B5EF4-FFF2-40B4-BE49-F238E27FC236}">
              <a16:creationId xmlns:a16="http://schemas.microsoft.com/office/drawing/2014/main" id="{DF4849FC-CC2C-4F5E-A87D-A5F177FC832C}"/>
            </a:ext>
          </a:extLst>
        </xdr:cNvPr>
        <xdr:cNvSpPr/>
      </xdr:nvSpPr>
      <xdr:spPr>
        <a:xfrm>
          <a:off x="8874125" y="139273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29936</xdr:rowOff>
    </xdr:from>
    <xdr:to>
      <xdr:col>55</xdr:col>
      <xdr:colOff>0</xdr:colOff>
      <xdr:row>86</xdr:row>
      <xdr:rowOff>33528</xdr:rowOff>
    </xdr:to>
    <xdr:cxnSp macro="">
      <xdr:nvCxnSpPr>
        <xdr:cNvPr id="366" name="直線コネクタ 365">
          <a:extLst>
            <a:ext uri="{FF2B5EF4-FFF2-40B4-BE49-F238E27FC236}">
              <a16:creationId xmlns:a16="http://schemas.microsoft.com/office/drawing/2014/main" id="{624159D0-78F6-4CC2-A628-927F9D2793AE}"/>
            </a:ext>
          </a:extLst>
        </xdr:cNvPr>
        <xdr:cNvCxnSpPr/>
      </xdr:nvCxnSpPr>
      <xdr:spPr>
        <a:xfrm flipV="1">
          <a:off x="8924925" y="13965011"/>
          <a:ext cx="766763"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7" name="楕円 366">
          <a:extLst>
            <a:ext uri="{FF2B5EF4-FFF2-40B4-BE49-F238E27FC236}">
              <a16:creationId xmlns:a16="http://schemas.microsoft.com/office/drawing/2014/main" id="{0294D1E5-5343-4355-A88D-ACBF81C2C45B}"/>
            </a:ext>
          </a:extLst>
        </xdr:cNvPr>
        <xdr:cNvSpPr/>
      </xdr:nvSpPr>
      <xdr:spPr>
        <a:xfrm>
          <a:off x="8056563" y="139319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38100</xdr:rowOff>
    </xdr:to>
    <xdr:cxnSp macro="">
      <xdr:nvCxnSpPr>
        <xdr:cNvPr id="368" name="直線コネクタ 367">
          <a:extLst>
            <a:ext uri="{FF2B5EF4-FFF2-40B4-BE49-F238E27FC236}">
              <a16:creationId xmlns:a16="http://schemas.microsoft.com/office/drawing/2014/main" id="{F5EAC124-13FB-4CF6-B500-6224E1089C1B}"/>
            </a:ext>
          </a:extLst>
        </xdr:cNvPr>
        <xdr:cNvCxnSpPr/>
      </xdr:nvCxnSpPr>
      <xdr:spPr>
        <a:xfrm flipV="1">
          <a:off x="8107363" y="13968603"/>
          <a:ext cx="817562"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xdr:rowOff>
    </xdr:from>
    <xdr:to>
      <xdr:col>41</xdr:col>
      <xdr:colOff>101600</xdr:colOff>
      <xdr:row>86</xdr:row>
      <xdr:rowOff>107514</xdr:rowOff>
    </xdr:to>
    <xdr:sp macro="" textlink="">
      <xdr:nvSpPr>
        <xdr:cNvPr id="369" name="楕円 368">
          <a:extLst>
            <a:ext uri="{FF2B5EF4-FFF2-40B4-BE49-F238E27FC236}">
              <a16:creationId xmlns:a16="http://schemas.microsoft.com/office/drawing/2014/main" id="{DDE60BB9-CF71-44A6-8209-9AA74C15E30C}"/>
            </a:ext>
          </a:extLst>
        </xdr:cNvPr>
        <xdr:cNvSpPr/>
      </xdr:nvSpPr>
      <xdr:spPr>
        <a:xfrm>
          <a:off x="7224713" y="139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56714</xdr:rowOff>
    </xdr:to>
    <xdr:cxnSp macro="">
      <xdr:nvCxnSpPr>
        <xdr:cNvPr id="370" name="直線コネクタ 369">
          <a:extLst>
            <a:ext uri="{FF2B5EF4-FFF2-40B4-BE49-F238E27FC236}">
              <a16:creationId xmlns:a16="http://schemas.microsoft.com/office/drawing/2014/main" id="{04BE27AD-61C6-48FB-AC24-B9C2D089A8D4}"/>
            </a:ext>
          </a:extLst>
        </xdr:cNvPr>
        <xdr:cNvCxnSpPr/>
      </xdr:nvCxnSpPr>
      <xdr:spPr>
        <a:xfrm flipV="1">
          <a:off x="7275513" y="13973175"/>
          <a:ext cx="83185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167132</xdr:rowOff>
    </xdr:from>
    <xdr:to>
      <xdr:col>36</xdr:col>
      <xdr:colOff>165100</xdr:colOff>
      <xdr:row>86</xdr:row>
      <xdr:rowOff>97282</xdr:rowOff>
    </xdr:to>
    <xdr:sp macro="" textlink="">
      <xdr:nvSpPr>
        <xdr:cNvPr id="371" name="楕円 370">
          <a:extLst>
            <a:ext uri="{FF2B5EF4-FFF2-40B4-BE49-F238E27FC236}">
              <a16:creationId xmlns:a16="http://schemas.microsoft.com/office/drawing/2014/main" id="{15E98F42-69B6-433C-982C-4545E1DDE80E}"/>
            </a:ext>
          </a:extLst>
        </xdr:cNvPr>
        <xdr:cNvSpPr/>
      </xdr:nvSpPr>
      <xdr:spPr>
        <a:xfrm>
          <a:off x="6407150" y="13935519"/>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46482</xdr:rowOff>
    </xdr:from>
    <xdr:to>
      <xdr:col>41</xdr:col>
      <xdr:colOff>50800</xdr:colOff>
      <xdr:row>86</xdr:row>
      <xdr:rowOff>56714</xdr:rowOff>
    </xdr:to>
    <xdr:cxnSp macro="">
      <xdr:nvCxnSpPr>
        <xdr:cNvPr id="372" name="直線コネクタ 371">
          <a:extLst>
            <a:ext uri="{FF2B5EF4-FFF2-40B4-BE49-F238E27FC236}">
              <a16:creationId xmlns:a16="http://schemas.microsoft.com/office/drawing/2014/main" id="{17ABBCFA-BE2D-48E0-ADCB-909BE784D1F3}"/>
            </a:ext>
          </a:extLst>
        </xdr:cNvPr>
        <xdr:cNvCxnSpPr/>
      </xdr:nvCxnSpPr>
      <xdr:spPr>
        <a:xfrm>
          <a:off x="6457950" y="13981557"/>
          <a:ext cx="817563"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E1F0A7DF-AAD6-4593-98B9-4BAAA770D65E}"/>
            </a:ext>
          </a:extLst>
        </xdr:cNvPr>
        <xdr:cNvSpPr txBox="1"/>
      </xdr:nvSpPr>
      <xdr:spPr>
        <a:xfrm>
          <a:off x="8691640" y="136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125094</xdr:rowOff>
    </xdr:from>
    <xdr:ext cx="469744" cy="259045"/>
    <xdr:sp macro="" textlink="">
      <xdr:nvSpPr>
        <xdr:cNvPr id="374" name="n_2aveValue【公営住宅】&#10;一人当たり面積">
          <a:extLst>
            <a:ext uri="{FF2B5EF4-FFF2-40B4-BE49-F238E27FC236}">
              <a16:creationId xmlns:a16="http://schemas.microsoft.com/office/drawing/2014/main" id="{EBA4B79B-149D-4937-B52B-F0B18E79C609}"/>
            </a:ext>
          </a:extLst>
        </xdr:cNvPr>
        <xdr:cNvSpPr txBox="1"/>
      </xdr:nvSpPr>
      <xdr:spPr>
        <a:xfrm>
          <a:off x="7886777" y="140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123351</xdr:rowOff>
    </xdr:from>
    <xdr:ext cx="469744" cy="259045"/>
    <xdr:sp macro="" textlink="">
      <xdr:nvSpPr>
        <xdr:cNvPr id="375" name="n_3aveValue【公営住宅】&#10;一人当たり面積">
          <a:extLst>
            <a:ext uri="{FF2B5EF4-FFF2-40B4-BE49-F238E27FC236}">
              <a16:creationId xmlns:a16="http://schemas.microsoft.com/office/drawing/2014/main" id="{920C663B-9B29-47E7-B0C7-ADC9E442B0A1}"/>
            </a:ext>
          </a:extLst>
        </xdr:cNvPr>
        <xdr:cNvSpPr txBox="1"/>
      </xdr:nvSpPr>
      <xdr:spPr>
        <a:xfrm>
          <a:off x="7054927" y="140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124006</xdr:rowOff>
    </xdr:from>
    <xdr:ext cx="469744" cy="259045"/>
    <xdr:sp macro="" textlink="">
      <xdr:nvSpPr>
        <xdr:cNvPr id="376" name="n_4aveValue【公営住宅】&#10;一人当たり面積">
          <a:extLst>
            <a:ext uri="{FF2B5EF4-FFF2-40B4-BE49-F238E27FC236}">
              <a16:creationId xmlns:a16="http://schemas.microsoft.com/office/drawing/2014/main" id="{F986D3BD-3AC4-4820-992F-E3399851700A}"/>
            </a:ext>
          </a:extLst>
        </xdr:cNvPr>
        <xdr:cNvSpPr txBox="1"/>
      </xdr:nvSpPr>
      <xdr:spPr>
        <a:xfrm>
          <a:off x="6237365" y="1405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7" name="n_1mainValue【公営住宅】&#10;一人当たり面積">
          <a:extLst>
            <a:ext uri="{FF2B5EF4-FFF2-40B4-BE49-F238E27FC236}">
              <a16:creationId xmlns:a16="http://schemas.microsoft.com/office/drawing/2014/main" id="{C0418E05-6544-49DA-87B7-1D5330468816}"/>
            </a:ext>
          </a:extLst>
        </xdr:cNvPr>
        <xdr:cNvSpPr txBox="1"/>
      </xdr:nvSpPr>
      <xdr:spPr>
        <a:xfrm>
          <a:off x="8691640" y="1401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105427</xdr:rowOff>
    </xdr:from>
    <xdr:ext cx="469744" cy="259045"/>
    <xdr:sp macro="" textlink="">
      <xdr:nvSpPr>
        <xdr:cNvPr id="378" name="n_2mainValue【公営住宅】&#10;一人当たり面積">
          <a:extLst>
            <a:ext uri="{FF2B5EF4-FFF2-40B4-BE49-F238E27FC236}">
              <a16:creationId xmlns:a16="http://schemas.microsoft.com/office/drawing/2014/main" id="{F3158E25-6F44-4326-BC0D-A14D0EE1AC95}"/>
            </a:ext>
          </a:extLst>
        </xdr:cNvPr>
        <xdr:cNvSpPr txBox="1"/>
      </xdr:nvSpPr>
      <xdr:spPr>
        <a:xfrm>
          <a:off x="7886777" y="137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124041</xdr:rowOff>
    </xdr:from>
    <xdr:ext cx="469744" cy="259045"/>
    <xdr:sp macro="" textlink="">
      <xdr:nvSpPr>
        <xdr:cNvPr id="379" name="n_3mainValue【公営住宅】&#10;一人当たり面積">
          <a:extLst>
            <a:ext uri="{FF2B5EF4-FFF2-40B4-BE49-F238E27FC236}">
              <a16:creationId xmlns:a16="http://schemas.microsoft.com/office/drawing/2014/main" id="{CAE458B3-A5AE-41E7-977B-3228C79A5FC9}"/>
            </a:ext>
          </a:extLst>
        </xdr:cNvPr>
        <xdr:cNvSpPr txBox="1"/>
      </xdr:nvSpPr>
      <xdr:spPr>
        <a:xfrm>
          <a:off x="7054927" y="1373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113809</xdr:rowOff>
    </xdr:from>
    <xdr:ext cx="469744" cy="259045"/>
    <xdr:sp macro="" textlink="">
      <xdr:nvSpPr>
        <xdr:cNvPr id="380" name="n_4mainValue【公営住宅】&#10;一人当たり面積">
          <a:extLst>
            <a:ext uri="{FF2B5EF4-FFF2-40B4-BE49-F238E27FC236}">
              <a16:creationId xmlns:a16="http://schemas.microsoft.com/office/drawing/2014/main" id="{A7ABEBDD-2C81-4874-AF64-FDA9B672B98D}"/>
            </a:ext>
          </a:extLst>
        </xdr:cNvPr>
        <xdr:cNvSpPr txBox="1"/>
      </xdr:nvSpPr>
      <xdr:spPr>
        <a:xfrm>
          <a:off x="6237365" y="137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48692E8-1353-4DEB-A0BA-760CF0CCD961}"/>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DF09608-9D60-42C3-88CA-435AF0D8008C}"/>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E48469E-79D7-43C7-B7FD-33665A6CE9F2}"/>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91569CE-AFA4-4ECB-8E44-95B077585244}"/>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0FC3FD4-CAD7-462C-9E90-90D18FA1637F}"/>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360AF4E-C652-43C6-BEA9-6995E1CB06AB}"/>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462607B-3C8C-48D9-B992-449C91CB7031}"/>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E76DDEC-DFCC-475F-9A70-7CA817F9A317}"/>
            </a:ext>
          </a:extLst>
        </xdr:cNvPr>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C1989297-9B81-47DA-9964-B6620E8D0E4B}"/>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425EF95-9A25-448D-B4D8-0F25B1DD6105}"/>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30A6C1F-316F-4CAC-9812-579AD91D8826}"/>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CA48FB2-3645-4DD3-BBBE-F3983DB373DA}"/>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4E97F35-9A3F-4925-9381-F8D87F2BA134}"/>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A7D67091-F6FC-442F-AACE-795E568A0C31}"/>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5FD283-F89F-46DA-AF05-63CCBA8A3602}"/>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BAD69251-3429-4228-A007-582974712EB2}"/>
            </a:ext>
          </a:extLst>
        </xdr:cNvPr>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2868678-F0E4-46EF-AB4D-1941D8674BAC}"/>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2706083-4169-4B7E-8FD3-AD7B64AE8CC8}"/>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21857E0-FF3F-4058-884A-2DFA451FC55A}"/>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AB5DDA6-E346-4799-9F33-10D545AB8527}"/>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7E3709C-1302-4EB1-9E2F-8FD34C537282}"/>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3A4D147-F770-46F9-81AF-1BA7002968C8}"/>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6BC9CDC-BEE4-4F29-93F2-EFD2D01B27D5}"/>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D9E7894-F942-466A-9F63-D085E594CEB6}"/>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43D0D01-ED5B-496D-BECB-1E99891E2C90}"/>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5F197C5-41C7-42E3-8282-1B05AE56CE59}"/>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2CDC6F2-A383-453D-87C9-D3D950E490E0}"/>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2E1AA70-8EE5-4124-9A1D-625AB67F41D8}"/>
            </a:ext>
          </a:extLst>
        </xdr:cNvPr>
        <xdr:cNvCxnSpPr/>
      </xdr:nvCxnSpPr>
      <xdr:spPr>
        <a:xfrm>
          <a:off x="11517313"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2F15418C-7810-488E-9BE9-4DFF55BDF559}"/>
            </a:ext>
          </a:extLst>
        </xdr:cNvPr>
        <xdr:cNvSpPr txBox="1"/>
      </xdr:nvSpPr>
      <xdr:spPr>
        <a:xfrm>
          <a:off x="11092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490A714F-8E03-447C-ADB1-F8699DE7B570}"/>
            </a:ext>
          </a:extLst>
        </xdr:cNvPr>
        <xdr:cNvCxnSpPr/>
      </xdr:nvCxnSpPr>
      <xdr:spPr>
        <a:xfrm>
          <a:off x="11517313"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63D7769C-34E9-4EA9-85CA-798B168CC3C1}"/>
            </a:ext>
          </a:extLst>
        </xdr:cNvPr>
        <xdr:cNvSpPr txBox="1"/>
      </xdr:nvSpPr>
      <xdr:spPr>
        <a:xfrm>
          <a:off x="1114282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E33C9704-D01A-4531-8624-5A5C1A72D8B8}"/>
            </a:ext>
          </a:extLst>
        </xdr:cNvPr>
        <xdr:cNvCxnSpPr/>
      </xdr:nvCxnSpPr>
      <xdr:spPr>
        <a:xfrm>
          <a:off x="11517313"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8EB1D25-D912-4854-A385-4C348224CEB8}"/>
            </a:ext>
          </a:extLst>
        </xdr:cNvPr>
        <xdr:cNvSpPr txBox="1"/>
      </xdr:nvSpPr>
      <xdr:spPr>
        <a:xfrm>
          <a:off x="1114282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6D7132E-F8FD-458B-AF5C-0D989D3C74DB}"/>
            </a:ext>
          </a:extLst>
        </xdr:cNvPr>
        <xdr:cNvCxnSpPr/>
      </xdr:nvCxnSpPr>
      <xdr:spPr>
        <a:xfrm>
          <a:off x="11517313"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2A57C22-3104-4650-AAD9-6E918EE885F2}"/>
            </a:ext>
          </a:extLst>
        </xdr:cNvPr>
        <xdr:cNvSpPr txBox="1"/>
      </xdr:nvSpPr>
      <xdr:spPr>
        <a:xfrm>
          <a:off x="1114282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25D540CB-6B27-47F3-9A6B-922A86178E0D}"/>
            </a:ext>
          </a:extLst>
        </xdr:cNvPr>
        <xdr:cNvCxnSpPr/>
      </xdr:nvCxnSpPr>
      <xdr:spPr>
        <a:xfrm>
          <a:off x="11517313"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E320061D-A159-408E-8DE2-67F3550CF0FE}"/>
            </a:ext>
          </a:extLst>
        </xdr:cNvPr>
        <xdr:cNvSpPr txBox="1"/>
      </xdr:nvSpPr>
      <xdr:spPr>
        <a:xfrm>
          <a:off x="1114282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4DFA57F7-EDF5-4DC4-A2D3-B239ABBAD176}"/>
            </a:ext>
          </a:extLst>
        </xdr:cNvPr>
        <xdr:cNvCxnSpPr/>
      </xdr:nvCxnSpPr>
      <xdr:spPr>
        <a:xfrm>
          <a:off x="11517313"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B4586125-827E-4237-B20E-5E71511B2B84}"/>
            </a:ext>
          </a:extLst>
        </xdr:cNvPr>
        <xdr:cNvSpPr txBox="1"/>
      </xdr:nvSpPr>
      <xdr:spPr>
        <a:xfrm>
          <a:off x="11206949"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BE4A1A2-2C1B-4E62-9474-EED6D94490CC}"/>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531562D0-EC1C-4658-BEAD-16C52BF71AA3}"/>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2AF12234-90C5-4CC9-AA36-CE67B12AC9D8}"/>
            </a:ext>
          </a:extLst>
        </xdr:cNvPr>
        <xdr:cNvCxnSpPr/>
      </xdr:nvCxnSpPr>
      <xdr:spPr>
        <a:xfrm flipV="1">
          <a:off x="15104427" y="5447211"/>
          <a:ext cx="0" cy="145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95B21E5C-1762-42C0-A2C2-68609B592E18}"/>
            </a:ext>
          </a:extLst>
        </xdr:cNvPr>
        <xdr:cNvSpPr txBox="1"/>
      </xdr:nvSpPr>
      <xdr:spPr>
        <a:xfrm>
          <a:off x="15143163"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6B9D78A7-F031-4CC6-BA6A-74575CDDD51C}"/>
            </a:ext>
          </a:extLst>
        </xdr:cNvPr>
        <xdr:cNvCxnSpPr/>
      </xdr:nvCxnSpPr>
      <xdr:spPr>
        <a:xfrm>
          <a:off x="15016163" y="69029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E6B07D42-AA85-47AB-B02B-45470AFAC171}"/>
            </a:ext>
          </a:extLst>
        </xdr:cNvPr>
        <xdr:cNvSpPr txBox="1"/>
      </xdr:nvSpPr>
      <xdr:spPr>
        <a:xfrm>
          <a:off x="15143163" y="5231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AA28CD81-E940-4880-9E13-256B5E71B626}"/>
            </a:ext>
          </a:extLst>
        </xdr:cNvPr>
        <xdr:cNvCxnSpPr/>
      </xdr:nvCxnSpPr>
      <xdr:spPr>
        <a:xfrm>
          <a:off x="15016163" y="54472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5FC1129-474F-4E78-89BE-0F074B77B885}"/>
            </a:ext>
          </a:extLst>
        </xdr:cNvPr>
        <xdr:cNvSpPr txBox="1"/>
      </xdr:nvSpPr>
      <xdr:spPr>
        <a:xfrm>
          <a:off x="15143163" y="6031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3B353153-EF94-4189-8662-2C7DBCFAB2CA}"/>
            </a:ext>
          </a:extLst>
        </xdr:cNvPr>
        <xdr:cNvSpPr/>
      </xdr:nvSpPr>
      <xdr:spPr>
        <a:xfrm>
          <a:off x="15054263" y="61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5BF32903-0055-4B2F-8B16-8228BA1A7929}"/>
            </a:ext>
          </a:extLst>
        </xdr:cNvPr>
        <xdr:cNvSpPr/>
      </xdr:nvSpPr>
      <xdr:spPr>
        <a:xfrm>
          <a:off x="14273213" y="61502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30" name="フローチャート: 判断 429">
          <a:extLst>
            <a:ext uri="{FF2B5EF4-FFF2-40B4-BE49-F238E27FC236}">
              <a16:creationId xmlns:a16="http://schemas.microsoft.com/office/drawing/2014/main" id="{BBF1EB4E-7C6A-4059-9603-6388C37D093A}"/>
            </a:ext>
          </a:extLst>
        </xdr:cNvPr>
        <xdr:cNvSpPr/>
      </xdr:nvSpPr>
      <xdr:spPr>
        <a:xfrm>
          <a:off x="13455650" y="62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31" name="フローチャート: 判断 430">
          <a:extLst>
            <a:ext uri="{FF2B5EF4-FFF2-40B4-BE49-F238E27FC236}">
              <a16:creationId xmlns:a16="http://schemas.microsoft.com/office/drawing/2014/main" id="{A95D452A-0FC9-4546-AAF1-A828B751D6D0}"/>
            </a:ext>
          </a:extLst>
        </xdr:cNvPr>
        <xdr:cNvSpPr/>
      </xdr:nvSpPr>
      <xdr:spPr>
        <a:xfrm>
          <a:off x="12638088" y="617501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2" name="フローチャート: 判断 431">
          <a:extLst>
            <a:ext uri="{FF2B5EF4-FFF2-40B4-BE49-F238E27FC236}">
              <a16:creationId xmlns:a16="http://schemas.microsoft.com/office/drawing/2014/main" id="{A592B5C7-6C0B-4841-ACF4-98EDC666A48D}"/>
            </a:ext>
          </a:extLst>
        </xdr:cNvPr>
        <xdr:cNvSpPr/>
      </xdr:nvSpPr>
      <xdr:spPr>
        <a:xfrm>
          <a:off x="11806238" y="61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30634F6-3D0C-4623-BE95-E26493F82128}"/>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58F5DA9-0A63-4E9D-8FE4-016D94D786C7}"/>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0B4306E-C1A1-4119-9BCB-676F541C66A6}"/>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C117448-0F01-4F9D-A907-74D24FA9ACED}"/>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E099DC5-FF6A-418B-82F8-16EF77E2842D}"/>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438" name="楕円 437">
          <a:extLst>
            <a:ext uri="{FF2B5EF4-FFF2-40B4-BE49-F238E27FC236}">
              <a16:creationId xmlns:a16="http://schemas.microsoft.com/office/drawing/2014/main" id="{C6378AEE-626E-4B34-BBB1-B31563F31575}"/>
            </a:ext>
          </a:extLst>
        </xdr:cNvPr>
        <xdr:cNvSpPr/>
      </xdr:nvSpPr>
      <xdr:spPr>
        <a:xfrm>
          <a:off x="15054263" y="6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84117D6-D0E3-4091-8131-378224A8674A}"/>
            </a:ext>
          </a:extLst>
        </xdr:cNvPr>
        <xdr:cNvSpPr txBox="1"/>
      </xdr:nvSpPr>
      <xdr:spPr>
        <a:xfrm>
          <a:off x="15143163" y="632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40" name="楕円 439">
          <a:extLst>
            <a:ext uri="{FF2B5EF4-FFF2-40B4-BE49-F238E27FC236}">
              <a16:creationId xmlns:a16="http://schemas.microsoft.com/office/drawing/2014/main" id="{7FAEA71A-97CA-4DF6-8AFD-79069F787110}"/>
            </a:ext>
          </a:extLst>
        </xdr:cNvPr>
        <xdr:cNvSpPr/>
      </xdr:nvSpPr>
      <xdr:spPr>
        <a:xfrm>
          <a:off x="14273213" y="63056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66403</xdr:rowOff>
    </xdr:to>
    <xdr:cxnSp macro="">
      <xdr:nvCxnSpPr>
        <xdr:cNvPr id="441" name="直線コネクタ 440">
          <a:extLst>
            <a:ext uri="{FF2B5EF4-FFF2-40B4-BE49-F238E27FC236}">
              <a16:creationId xmlns:a16="http://schemas.microsoft.com/office/drawing/2014/main" id="{39431C7C-F0D9-4C71-A745-2A10EBF6F1E2}"/>
            </a:ext>
          </a:extLst>
        </xdr:cNvPr>
        <xdr:cNvCxnSpPr/>
      </xdr:nvCxnSpPr>
      <xdr:spPr>
        <a:xfrm>
          <a:off x="14324013" y="6346916"/>
          <a:ext cx="7810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442" name="楕円 441">
          <a:extLst>
            <a:ext uri="{FF2B5EF4-FFF2-40B4-BE49-F238E27FC236}">
              <a16:creationId xmlns:a16="http://schemas.microsoft.com/office/drawing/2014/main" id="{39476D5B-24E0-4FC1-BCAA-C3B617128A90}"/>
            </a:ext>
          </a:extLst>
        </xdr:cNvPr>
        <xdr:cNvSpPr/>
      </xdr:nvSpPr>
      <xdr:spPr>
        <a:xfrm>
          <a:off x="13455650" y="62599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148046</xdr:rowOff>
    </xdr:from>
    <xdr:to>
      <xdr:col>81</xdr:col>
      <xdr:colOff>50800</xdr:colOff>
      <xdr:row>39</xdr:row>
      <xdr:rowOff>22316</xdr:rowOff>
    </xdr:to>
    <xdr:cxnSp macro="">
      <xdr:nvCxnSpPr>
        <xdr:cNvPr id="443" name="直線コネクタ 442">
          <a:extLst>
            <a:ext uri="{FF2B5EF4-FFF2-40B4-BE49-F238E27FC236}">
              <a16:creationId xmlns:a16="http://schemas.microsoft.com/office/drawing/2014/main" id="{EB20E609-7ED6-4DE0-A905-155599F04E15}"/>
            </a:ext>
          </a:extLst>
        </xdr:cNvPr>
        <xdr:cNvCxnSpPr/>
      </xdr:nvCxnSpPr>
      <xdr:spPr>
        <a:xfrm>
          <a:off x="13506450" y="6310721"/>
          <a:ext cx="817563"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44" name="楕円 443">
          <a:extLst>
            <a:ext uri="{FF2B5EF4-FFF2-40B4-BE49-F238E27FC236}">
              <a16:creationId xmlns:a16="http://schemas.microsoft.com/office/drawing/2014/main" id="{F0DFC44E-B59B-4676-B5DE-6BD2935E0102}"/>
            </a:ext>
          </a:extLst>
        </xdr:cNvPr>
        <xdr:cNvSpPr/>
      </xdr:nvSpPr>
      <xdr:spPr>
        <a:xfrm>
          <a:off x="12638088" y="641694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148046</xdr:rowOff>
    </xdr:from>
    <xdr:to>
      <xdr:col>76</xdr:col>
      <xdr:colOff>114300</xdr:colOff>
      <xdr:row>39</xdr:row>
      <xdr:rowOff>143147</xdr:rowOff>
    </xdr:to>
    <xdr:cxnSp macro="">
      <xdr:nvCxnSpPr>
        <xdr:cNvPr id="445" name="直線コネクタ 444">
          <a:extLst>
            <a:ext uri="{FF2B5EF4-FFF2-40B4-BE49-F238E27FC236}">
              <a16:creationId xmlns:a16="http://schemas.microsoft.com/office/drawing/2014/main" id="{322DCBCE-0B21-417C-BA50-7AB8456DC850}"/>
            </a:ext>
          </a:extLst>
        </xdr:cNvPr>
        <xdr:cNvCxnSpPr/>
      </xdr:nvCxnSpPr>
      <xdr:spPr>
        <a:xfrm flipV="1">
          <a:off x="12688888" y="6310721"/>
          <a:ext cx="817562" cy="15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156028</xdr:rowOff>
    </xdr:from>
    <xdr:to>
      <xdr:col>67</xdr:col>
      <xdr:colOff>101600</xdr:colOff>
      <xdr:row>39</xdr:row>
      <xdr:rowOff>86178</xdr:rowOff>
    </xdr:to>
    <xdr:sp macro="" textlink="">
      <xdr:nvSpPr>
        <xdr:cNvPr id="446" name="楕円 445">
          <a:extLst>
            <a:ext uri="{FF2B5EF4-FFF2-40B4-BE49-F238E27FC236}">
              <a16:creationId xmlns:a16="http://schemas.microsoft.com/office/drawing/2014/main" id="{F1EC9323-5DDC-4770-92A6-AE547B5CD34E}"/>
            </a:ext>
          </a:extLst>
        </xdr:cNvPr>
        <xdr:cNvSpPr/>
      </xdr:nvSpPr>
      <xdr:spPr>
        <a:xfrm>
          <a:off x="11806238" y="63187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35378</xdr:rowOff>
    </xdr:from>
    <xdr:to>
      <xdr:col>71</xdr:col>
      <xdr:colOff>177800</xdr:colOff>
      <xdr:row>39</xdr:row>
      <xdr:rowOff>143147</xdr:rowOff>
    </xdr:to>
    <xdr:cxnSp macro="">
      <xdr:nvCxnSpPr>
        <xdr:cNvPr id="447" name="直線コネクタ 446">
          <a:extLst>
            <a:ext uri="{FF2B5EF4-FFF2-40B4-BE49-F238E27FC236}">
              <a16:creationId xmlns:a16="http://schemas.microsoft.com/office/drawing/2014/main" id="{B6DED0F2-3859-4664-8BE8-BAEF15776215}"/>
            </a:ext>
          </a:extLst>
        </xdr:cNvPr>
        <xdr:cNvCxnSpPr/>
      </xdr:nvCxnSpPr>
      <xdr:spPr>
        <a:xfrm>
          <a:off x="11857038" y="6359978"/>
          <a:ext cx="83185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88138879-C697-449E-A465-DE05C96FA519}"/>
            </a:ext>
          </a:extLst>
        </xdr:cNvPr>
        <xdr:cNvSpPr txBox="1"/>
      </xdr:nvSpPr>
      <xdr:spPr>
        <a:xfrm>
          <a:off x="14123044" y="59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9A601B1D-ADB8-41FB-B824-84CFE63648D2}"/>
            </a:ext>
          </a:extLst>
        </xdr:cNvPr>
        <xdr:cNvSpPr txBox="1"/>
      </xdr:nvSpPr>
      <xdr:spPr>
        <a:xfrm>
          <a:off x="13318182" y="5997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468CF0C7-9A9C-4D5B-BC6A-C9EAF44B1439}"/>
            </a:ext>
          </a:extLst>
        </xdr:cNvPr>
        <xdr:cNvSpPr txBox="1"/>
      </xdr:nvSpPr>
      <xdr:spPr>
        <a:xfrm>
          <a:off x="12500619" y="596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DE003B8-89E5-4B28-A8FF-13C44D5385C7}"/>
            </a:ext>
          </a:extLst>
        </xdr:cNvPr>
        <xdr:cNvSpPr txBox="1"/>
      </xdr:nvSpPr>
      <xdr:spPr>
        <a:xfrm>
          <a:off x="11668769" y="598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B53CB32C-28FA-47F1-A2EB-E684B43B4D70}"/>
            </a:ext>
          </a:extLst>
        </xdr:cNvPr>
        <xdr:cNvSpPr txBox="1"/>
      </xdr:nvSpPr>
      <xdr:spPr>
        <a:xfrm>
          <a:off x="14123044" y="638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59FFE65D-4D90-469B-B395-BC5D62425840}"/>
            </a:ext>
          </a:extLst>
        </xdr:cNvPr>
        <xdr:cNvSpPr txBox="1"/>
      </xdr:nvSpPr>
      <xdr:spPr>
        <a:xfrm>
          <a:off x="13318182" y="634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D08BB81D-DAF7-429A-A4D1-3399A87752A5}"/>
            </a:ext>
          </a:extLst>
        </xdr:cNvPr>
        <xdr:cNvSpPr txBox="1"/>
      </xdr:nvSpPr>
      <xdr:spPr>
        <a:xfrm>
          <a:off x="12500619" y="650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77305</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841BCC35-F727-4757-B8CF-C236415BCDF2}"/>
            </a:ext>
          </a:extLst>
        </xdr:cNvPr>
        <xdr:cNvSpPr txBox="1"/>
      </xdr:nvSpPr>
      <xdr:spPr>
        <a:xfrm>
          <a:off x="11668769" y="640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B34F3251-911E-4F67-B6AF-374725CC8A5B}"/>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7F609FE2-E834-4869-BF13-DC5854231DFB}"/>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C6FE13A-5A89-4F20-8955-C7CDD1A045BE}"/>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04C1D8A-559C-48FB-A90A-6881CB8B0A66}"/>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CA040344-3B4F-43B0-A06F-B1F8C5268CD7}"/>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11950948-E6F4-4102-8B3D-4D48AC13F7B4}"/>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840F2D5-7BB2-47FB-A9F3-EF41FD1EAB08}"/>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FBB67EC-CE91-4BD1-A52E-913E38D02FA8}"/>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F9E0080-4C5C-454B-9040-671EC8B9517E}"/>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8BF63E74-82FD-4D4E-B041-0735C2A0EAEF}"/>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11A84535-D207-42C1-82AD-DCA3CE634A5F}"/>
            </a:ext>
          </a:extLst>
        </xdr:cNvPr>
        <xdr:cNvCxnSpPr/>
      </xdr:nvCxnSpPr>
      <xdr:spPr>
        <a:xfrm>
          <a:off x="1691640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BB3B3091-A3ED-4E95-AF5A-F0904942D11B}"/>
            </a:ext>
          </a:extLst>
        </xdr:cNvPr>
        <xdr:cNvSpPr txBox="1"/>
      </xdr:nvSpPr>
      <xdr:spPr>
        <a:xfrm>
          <a:off x="1649208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F629B18B-E900-4F61-87FA-1859FB7D5675}"/>
            </a:ext>
          </a:extLst>
        </xdr:cNvPr>
        <xdr:cNvCxnSpPr/>
      </xdr:nvCxnSpPr>
      <xdr:spPr>
        <a:xfrm>
          <a:off x="1691640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8B1E57FA-D3DD-422D-BF79-4B16659E6E8A}"/>
            </a:ext>
          </a:extLst>
        </xdr:cNvPr>
        <xdr:cNvSpPr txBox="1"/>
      </xdr:nvSpPr>
      <xdr:spPr>
        <a:xfrm>
          <a:off x="16492084"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F1D74ABB-9953-4586-A980-53FDEEDFC450}"/>
            </a:ext>
          </a:extLst>
        </xdr:cNvPr>
        <xdr:cNvCxnSpPr/>
      </xdr:nvCxnSpPr>
      <xdr:spPr>
        <a:xfrm>
          <a:off x="1691640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7CBDECAD-830D-41C2-B05F-B5567FF03B04}"/>
            </a:ext>
          </a:extLst>
        </xdr:cNvPr>
        <xdr:cNvSpPr txBox="1"/>
      </xdr:nvSpPr>
      <xdr:spPr>
        <a:xfrm>
          <a:off x="16492084"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9318BA8C-2A0E-46C5-81CC-8E64DA46511F}"/>
            </a:ext>
          </a:extLst>
        </xdr:cNvPr>
        <xdr:cNvCxnSpPr/>
      </xdr:nvCxnSpPr>
      <xdr:spPr>
        <a:xfrm>
          <a:off x="1691640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36F582A6-D46A-469D-B254-2CB01B4D7784}"/>
            </a:ext>
          </a:extLst>
        </xdr:cNvPr>
        <xdr:cNvSpPr txBox="1"/>
      </xdr:nvSpPr>
      <xdr:spPr>
        <a:xfrm>
          <a:off x="16492084"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C00AF199-E0FF-4D6C-8C81-C308D2152CD0}"/>
            </a:ext>
          </a:extLst>
        </xdr:cNvPr>
        <xdr:cNvCxnSpPr/>
      </xdr:nvCxnSpPr>
      <xdr:spPr>
        <a:xfrm>
          <a:off x="1691640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F6ACA67D-AA3D-4617-A0A9-B545D0E37476}"/>
            </a:ext>
          </a:extLst>
        </xdr:cNvPr>
        <xdr:cNvSpPr txBox="1"/>
      </xdr:nvSpPr>
      <xdr:spPr>
        <a:xfrm>
          <a:off x="16492084" y="55305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520C5992-E0E1-4C8C-9CE7-B77547F9A46C}"/>
            </a:ext>
          </a:extLst>
        </xdr:cNvPr>
        <xdr:cNvCxnSpPr/>
      </xdr:nvCxnSpPr>
      <xdr:spPr>
        <a:xfrm>
          <a:off x="1691640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913C3290-96B5-4776-B980-1296158475D7}"/>
            </a:ext>
          </a:extLst>
        </xdr:cNvPr>
        <xdr:cNvSpPr txBox="1"/>
      </xdr:nvSpPr>
      <xdr:spPr>
        <a:xfrm>
          <a:off x="16492084"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16E4E582-FBC5-4233-9100-7FF29BA4E5A8}"/>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8C92D595-DB31-4FA8-9DD0-F5E6B04A9636}"/>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9FAC9770-1973-4006-8365-4DE0346E8CC9}"/>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88E5FFA8-8057-43C2-99E2-03A9484F848F}"/>
            </a:ext>
          </a:extLst>
        </xdr:cNvPr>
        <xdr:cNvCxnSpPr/>
      </xdr:nvCxnSpPr>
      <xdr:spPr>
        <a:xfrm flipV="1">
          <a:off x="20503514" y="5568315"/>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D7E48564-C404-463B-9AC5-93D03EBF91DC}"/>
            </a:ext>
          </a:extLst>
        </xdr:cNvPr>
        <xdr:cNvSpPr txBox="1"/>
      </xdr:nvSpPr>
      <xdr:spPr>
        <a:xfrm>
          <a:off x="20542250" y="688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1B6B2683-403F-4F89-AF42-91BCF6B97AF4}"/>
            </a:ext>
          </a:extLst>
        </xdr:cNvPr>
        <xdr:cNvCxnSpPr/>
      </xdr:nvCxnSpPr>
      <xdr:spPr>
        <a:xfrm>
          <a:off x="20429538" y="68767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8CB8FB3D-94D4-4E47-89AD-79C412E0A18F}"/>
            </a:ext>
          </a:extLst>
        </xdr:cNvPr>
        <xdr:cNvSpPr txBox="1"/>
      </xdr:nvSpPr>
      <xdr:spPr>
        <a:xfrm>
          <a:off x="20542250" y="53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F961F7DA-9B84-4233-B732-2B9596FF3809}"/>
            </a:ext>
          </a:extLst>
        </xdr:cNvPr>
        <xdr:cNvCxnSpPr/>
      </xdr:nvCxnSpPr>
      <xdr:spPr>
        <a:xfrm>
          <a:off x="20429538" y="556831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A5819107-2C0B-4AB8-B636-01F3CE522B2C}"/>
            </a:ext>
          </a:extLst>
        </xdr:cNvPr>
        <xdr:cNvSpPr txBox="1"/>
      </xdr:nvSpPr>
      <xdr:spPr>
        <a:xfrm>
          <a:off x="20542250" y="6297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186455AD-B409-4B44-BB2E-8D0C5A594E4A}"/>
            </a:ext>
          </a:extLst>
        </xdr:cNvPr>
        <xdr:cNvSpPr/>
      </xdr:nvSpPr>
      <xdr:spPr>
        <a:xfrm>
          <a:off x="20453350" y="631870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308ED01D-9EB6-40D1-8913-AEB336577127}"/>
            </a:ext>
          </a:extLst>
        </xdr:cNvPr>
        <xdr:cNvSpPr/>
      </xdr:nvSpPr>
      <xdr:spPr>
        <a:xfrm>
          <a:off x="19686588" y="632196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58057</xdr:rowOff>
    </xdr:from>
    <xdr:to>
      <xdr:col>107</xdr:col>
      <xdr:colOff>101600</xdr:colOff>
      <xdr:row>39</xdr:row>
      <xdr:rowOff>159657</xdr:rowOff>
    </xdr:to>
    <xdr:sp macro="" textlink="">
      <xdr:nvSpPr>
        <xdr:cNvPr id="489" name="フローチャート: 判断 488">
          <a:extLst>
            <a:ext uri="{FF2B5EF4-FFF2-40B4-BE49-F238E27FC236}">
              <a16:creationId xmlns:a16="http://schemas.microsoft.com/office/drawing/2014/main" id="{32DAB602-4C9E-4F4E-B8B0-4803233F5CA7}"/>
            </a:ext>
          </a:extLst>
        </xdr:cNvPr>
        <xdr:cNvSpPr/>
      </xdr:nvSpPr>
      <xdr:spPr>
        <a:xfrm>
          <a:off x="18854738"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490" name="フローチャート: 判断 489">
          <a:extLst>
            <a:ext uri="{FF2B5EF4-FFF2-40B4-BE49-F238E27FC236}">
              <a16:creationId xmlns:a16="http://schemas.microsoft.com/office/drawing/2014/main" id="{D80CC312-1CFD-4B12-91E2-1A89A2FD4515}"/>
            </a:ext>
          </a:extLst>
        </xdr:cNvPr>
        <xdr:cNvSpPr/>
      </xdr:nvSpPr>
      <xdr:spPr>
        <a:xfrm>
          <a:off x="18037175" y="641041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87449</xdr:rowOff>
    </xdr:from>
    <xdr:to>
      <xdr:col>98</xdr:col>
      <xdr:colOff>38100</xdr:colOff>
      <xdr:row>40</xdr:row>
      <xdr:rowOff>17599</xdr:rowOff>
    </xdr:to>
    <xdr:sp macro="" textlink="">
      <xdr:nvSpPr>
        <xdr:cNvPr id="491" name="フローチャート: 判断 490">
          <a:extLst>
            <a:ext uri="{FF2B5EF4-FFF2-40B4-BE49-F238E27FC236}">
              <a16:creationId xmlns:a16="http://schemas.microsoft.com/office/drawing/2014/main" id="{40DE3EF8-B56D-4F59-BA42-9632E079A0A8}"/>
            </a:ext>
          </a:extLst>
        </xdr:cNvPr>
        <xdr:cNvSpPr/>
      </xdr:nvSpPr>
      <xdr:spPr>
        <a:xfrm>
          <a:off x="17219613" y="641204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89620F1-538B-4FDA-9136-16F9C60C10D9}"/>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6603B93-3A51-44D7-ABC2-9DD1028FE226}"/>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5E4B31A-A16C-4C1E-9D59-E96FEFDAFBAE}"/>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C21DC01-28FE-48DF-B0EC-C18BC158E724}"/>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BDB99089-F8F1-452E-829E-829BDDA97C92}"/>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76019</xdr:rowOff>
    </xdr:from>
    <xdr:to>
      <xdr:col>116</xdr:col>
      <xdr:colOff>114300</xdr:colOff>
      <xdr:row>38</xdr:row>
      <xdr:rowOff>6169</xdr:rowOff>
    </xdr:to>
    <xdr:sp macro="" textlink="">
      <xdr:nvSpPr>
        <xdr:cNvPr id="497" name="楕円 496">
          <a:extLst>
            <a:ext uri="{FF2B5EF4-FFF2-40B4-BE49-F238E27FC236}">
              <a16:creationId xmlns:a16="http://schemas.microsoft.com/office/drawing/2014/main" id="{B38E44FC-278F-4FF0-9864-54F503C678EC}"/>
            </a:ext>
          </a:extLst>
        </xdr:cNvPr>
        <xdr:cNvSpPr/>
      </xdr:nvSpPr>
      <xdr:spPr>
        <a:xfrm>
          <a:off x="20453350" y="607676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98896</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9D8B4EE3-18D0-418F-A488-F718597D1570}"/>
            </a:ext>
          </a:extLst>
        </xdr:cNvPr>
        <xdr:cNvSpPr txBox="1"/>
      </xdr:nvSpPr>
      <xdr:spPr>
        <a:xfrm>
          <a:off x="20542250" y="593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97246</xdr:rowOff>
    </xdr:from>
    <xdr:to>
      <xdr:col>112</xdr:col>
      <xdr:colOff>38100</xdr:colOff>
      <xdr:row>38</xdr:row>
      <xdr:rowOff>27395</xdr:rowOff>
    </xdr:to>
    <xdr:sp macro="" textlink="">
      <xdr:nvSpPr>
        <xdr:cNvPr id="499" name="楕円 498">
          <a:extLst>
            <a:ext uri="{FF2B5EF4-FFF2-40B4-BE49-F238E27FC236}">
              <a16:creationId xmlns:a16="http://schemas.microsoft.com/office/drawing/2014/main" id="{EDC86702-3777-40EF-A48D-835228F986D0}"/>
            </a:ext>
          </a:extLst>
        </xdr:cNvPr>
        <xdr:cNvSpPr/>
      </xdr:nvSpPr>
      <xdr:spPr>
        <a:xfrm>
          <a:off x="19686588" y="6097996"/>
          <a:ext cx="87312"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126819</xdr:rowOff>
    </xdr:from>
    <xdr:to>
      <xdr:col>116</xdr:col>
      <xdr:colOff>63500</xdr:colOff>
      <xdr:row>37</xdr:row>
      <xdr:rowOff>148046</xdr:rowOff>
    </xdr:to>
    <xdr:cxnSp macro="">
      <xdr:nvCxnSpPr>
        <xdr:cNvPr id="500" name="直線コネクタ 499">
          <a:extLst>
            <a:ext uri="{FF2B5EF4-FFF2-40B4-BE49-F238E27FC236}">
              <a16:creationId xmlns:a16="http://schemas.microsoft.com/office/drawing/2014/main" id="{459096C5-FBBD-4AA6-811E-F619CD6026C4}"/>
            </a:ext>
          </a:extLst>
        </xdr:cNvPr>
        <xdr:cNvCxnSpPr/>
      </xdr:nvCxnSpPr>
      <xdr:spPr>
        <a:xfrm flipV="1">
          <a:off x="19737388" y="6127569"/>
          <a:ext cx="766762"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123372</xdr:rowOff>
    </xdr:from>
    <xdr:to>
      <xdr:col>107</xdr:col>
      <xdr:colOff>101600</xdr:colOff>
      <xdr:row>38</xdr:row>
      <xdr:rowOff>53522</xdr:rowOff>
    </xdr:to>
    <xdr:sp macro="" textlink="">
      <xdr:nvSpPr>
        <xdr:cNvPr id="501" name="楕円 500">
          <a:extLst>
            <a:ext uri="{FF2B5EF4-FFF2-40B4-BE49-F238E27FC236}">
              <a16:creationId xmlns:a16="http://schemas.microsoft.com/office/drawing/2014/main" id="{F7F29459-E57B-489B-A6E0-33B868F16CAD}"/>
            </a:ext>
          </a:extLst>
        </xdr:cNvPr>
        <xdr:cNvSpPr/>
      </xdr:nvSpPr>
      <xdr:spPr>
        <a:xfrm>
          <a:off x="18854738" y="612412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148046</xdr:rowOff>
    </xdr:from>
    <xdr:to>
      <xdr:col>111</xdr:col>
      <xdr:colOff>177800</xdr:colOff>
      <xdr:row>38</xdr:row>
      <xdr:rowOff>2722</xdr:rowOff>
    </xdr:to>
    <xdr:cxnSp macro="">
      <xdr:nvCxnSpPr>
        <xdr:cNvPr id="502" name="直線コネクタ 501">
          <a:extLst>
            <a:ext uri="{FF2B5EF4-FFF2-40B4-BE49-F238E27FC236}">
              <a16:creationId xmlns:a16="http://schemas.microsoft.com/office/drawing/2014/main" id="{4DD95A7E-4DD8-408E-94F7-D5D66194A322}"/>
            </a:ext>
          </a:extLst>
        </xdr:cNvPr>
        <xdr:cNvCxnSpPr/>
      </xdr:nvCxnSpPr>
      <xdr:spPr>
        <a:xfrm flipV="1">
          <a:off x="18905538" y="6148796"/>
          <a:ext cx="83185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87449</xdr:rowOff>
    </xdr:from>
    <xdr:to>
      <xdr:col>102</xdr:col>
      <xdr:colOff>165100</xdr:colOff>
      <xdr:row>39</xdr:row>
      <xdr:rowOff>17599</xdr:rowOff>
    </xdr:to>
    <xdr:sp macro="" textlink="">
      <xdr:nvSpPr>
        <xdr:cNvPr id="503" name="楕円 502">
          <a:extLst>
            <a:ext uri="{FF2B5EF4-FFF2-40B4-BE49-F238E27FC236}">
              <a16:creationId xmlns:a16="http://schemas.microsoft.com/office/drawing/2014/main" id="{6B6D158B-0730-499B-878F-41AE3CA16022}"/>
            </a:ext>
          </a:extLst>
        </xdr:cNvPr>
        <xdr:cNvSpPr/>
      </xdr:nvSpPr>
      <xdr:spPr>
        <a:xfrm>
          <a:off x="18037175" y="625012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2722</xdr:rowOff>
    </xdr:from>
    <xdr:to>
      <xdr:col>107</xdr:col>
      <xdr:colOff>50800</xdr:colOff>
      <xdr:row>38</xdr:row>
      <xdr:rowOff>138249</xdr:rowOff>
    </xdr:to>
    <xdr:cxnSp macro="">
      <xdr:nvCxnSpPr>
        <xdr:cNvPr id="504" name="直線コネクタ 503">
          <a:extLst>
            <a:ext uri="{FF2B5EF4-FFF2-40B4-BE49-F238E27FC236}">
              <a16:creationId xmlns:a16="http://schemas.microsoft.com/office/drawing/2014/main" id="{7F15CC40-F22F-48FD-98C5-207F95785E35}"/>
            </a:ext>
          </a:extLst>
        </xdr:cNvPr>
        <xdr:cNvCxnSpPr/>
      </xdr:nvCxnSpPr>
      <xdr:spPr>
        <a:xfrm flipV="1">
          <a:off x="18087975" y="6165397"/>
          <a:ext cx="817563"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108676</xdr:rowOff>
    </xdr:from>
    <xdr:to>
      <xdr:col>98</xdr:col>
      <xdr:colOff>38100</xdr:colOff>
      <xdr:row>39</xdr:row>
      <xdr:rowOff>38826</xdr:rowOff>
    </xdr:to>
    <xdr:sp macro="" textlink="">
      <xdr:nvSpPr>
        <xdr:cNvPr id="505" name="楕円 504">
          <a:extLst>
            <a:ext uri="{FF2B5EF4-FFF2-40B4-BE49-F238E27FC236}">
              <a16:creationId xmlns:a16="http://schemas.microsoft.com/office/drawing/2014/main" id="{0FCC969B-FF2E-4254-BED5-674BE2212257}"/>
            </a:ext>
          </a:extLst>
        </xdr:cNvPr>
        <xdr:cNvSpPr/>
      </xdr:nvSpPr>
      <xdr:spPr>
        <a:xfrm>
          <a:off x="17219613" y="627135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138249</xdr:rowOff>
    </xdr:from>
    <xdr:to>
      <xdr:col>102</xdr:col>
      <xdr:colOff>114300</xdr:colOff>
      <xdr:row>38</xdr:row>
      <xdr:rowOff>159476</xdr:rowOff>
    </xdr:to>
    <xdr:cxnSp macro="">
      <xdr:nvCxnSpPr>
        <xdr:cNvPr id="506" name="直線コネクタ 505">
          <a:extLst>
            <a:ext uri="{FF2B5EF4-FFF2-40B4-BE49-F238E27FC236}">
              <a16:creationId xmlns:a16="http://schemas.microsoft.com/office/drawing/2014/main" id="{F00106A4-A33C-4D4D-A478-A4C3E0B66794}"/>
            </a:ext>
          </a:extLst>
        </xdr:cNvPr>
        <xdr:cNvCxnSpPr/>
      </xdr:nvCxnSpPr>
      <xdr:spPr>
        <a:xfrm flipV="1">
          <a:off x="17270413" y="6300924"/>
          <a:ext cx="817562"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1A13213C-DF65-4A53-AB53-74F5AE9B4E42}"/>
            </a:ext>
          </a:extLst>
        </xdr:cNvPr>
        <xdr:cNvSpPr txBox="1"/>
      </xdr:nvSpPr>
      <xdr:spPr>
        <a:xfrm>
          <a:off x="19504102" y="640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150784</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D7F2762C-E8D1-4888-BEEA-B51D6C703FD8}"/>
            </a:ext>
          </a:extLst>
        </xdr:cNvPr>
        <xdr:cNvSpPr txBox="1"/>
      </xdr:nvSpPr>
      <xdr:spPr>
        <a:xfrm>
          <a:off x="18684952" y="64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7093</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F015A962-58FE-4FD7-8AD0-26D2158670D2}"/>
            </a:ext>
          </a:extLst>
        </xdr:cNvPr>
        <xdr:cNvSpPr txBox="1"/>
      </xdr:nvSpPr>
      <xdr:spPr>
        <a:xfrm>
          <a:off x="17867390" y="649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8726</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2CBA4816-4589-4ACE-A1E2-0B3EAEF80007}"/>
            </a:ext>
          </a:extLst>
        </xdr:cNvPr>
        <xdr:cNvSpPr txBox="1"/>
      </xdr:nvSpPr>
      <xdr:spPr>
        <a:xfrm>
          <a:off x="17049827" y="649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43923</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DAF7E5F9-A53C-4091-88A2-F94B2637CCE6}"/>
            </a:ext>
          </a:extLst>
        </xdr:cNvPr>
        <xdr:cNvSpPr txBox="1"/>
      </xdr:nvSpPr>
      <xdr:spPr>
        <a:xfrm>
          <a:off x="19504102" y="588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70049</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54E19EE1-A46B-4591-8D40-9F03BE5ADABD}"/>
            </a:ext>
          </a:extLst>
        </xdr:cNvPr>
        <xdr:cNvSpPr txBox="1"/>
      </xdr:nvSpPr>
      <xdr:spPr>
        <a:xfrm>
          <a:off x="18684952" y="590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34126</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62F11F9B-D8FB-4A45-9F11-32CF756B1D71}"/>
            </a:ext>
          </a:extLst>
        </xdr:cNvPr>
        <xdr:cNvSpPr txBox="1"/>
      </xdr:nvSpPr>
      <xdr:spPr>
        <a:xfrm>
          <a:off x="17867390"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55353</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F95EAD36-F783-493B-BD17-108EED7B5F78}"/>
            </a:ext>
          </a:extLst>
        </xdr:cNvPr>
        <xdr:cNvSpPr txBox="1"/>
      </xdr:nvSpPr>
      <xdr:spPr>
        <a:xfrm>
          <a:off x="17049827" y="605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52A8B111-A585-48E1-BC2B-F93817063685}"/>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E8F3D3C3-47C1-422E-8691-59572BAB1F88}"/>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E01FB42-BE11-4CB2-B079-96310EB1DA6F}"/>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3F071B5C-288D-49E8-8568-E8F944D124DB}"/>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E2CBE803-A964-451F-973E-978E986F145C}"/>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A3BC011A-7B19-4E33-9336-E394AC720A77}"/>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3E5BBE48-4D0E-4065-9EF0-9C289F8C775D}"/>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DEFC5F19-7C81-43E7-89BD-459950B78D8D}"/>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EC0F4BA2-EAF2-460B-A52A-2094F0B52773}"/>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36C91E75-7B71-45E0-A9A5-6ADFD1C1C456}"/>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BBC35E01-2F87-43B4-9C68-105DCCD4F4F5}"/>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E1EA1F6B-BFE1-4E40-990C-F04A04E51C6B}"/>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DF561C6B-EDE2-44B4-97AF-BA0B24A18C62}"/>
            </a:ext>
          </a:extLst>
        </xdr:cNvPr>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189821A4-5714-4CCF-A328-816721E3A610}"/>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CCD6039C-232C-4AB8-B375-120739BB010D}"/>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DD273D35-4270-4F12-8B94-C66126FE651D}"/>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2043AB07-7EFA-4DB4-84CC-4C03D23BCABE}"/>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5CD6E193-6B12-4E1D-9B7B-83491D427DE8}"/>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CA54A4D8-B7E2-445D-A030-B612DC401107}"/>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5448A25A-DD30-46F0-8FDA-2A5D1A617DCE}"/>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7F01A8DF-4D75-408C-A4D3-854A9F23FBF0}"/>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AC2F8739-74AE-4A26-8383-837F807BDDF7}"/>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B17D1369-E773-4C34-999F-829B67FBB3ED}"/>
            </a:ext>
          </a:extLst>
        </xdr:cNvPr>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06F05156-BD66-4BB8-B2D8-81FCE243B92C}"/>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63A36602-3272-489F-B720-5A5702A71D84}"/>
            </a:ext>
          </a:extLst>
        </xdr:cNvPr>
        <xdr:cNvCxnSpPr/>
      </xdr:nvCxnSpPr>
      <xdr:spPr>
        <a:xfrm flipV="1">
          <a:off x="15104427" y="89382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BD389712-CA0F-40E6-8096-212A6B31A957}"/>
            </a:ext>
          </a:extLst>
        </xdr:cNvPr>
        <xdr:cNvSpPr txBox="1"/>
      </xdr:nvSpPr>
      <xdr:spPr>
        <a:xfrm>
          <a:off x="15143163"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BAAEEA5D-8310-4FA4-9A25-AE914EFB1CFE}"/>
            </a:ext>
          </a:extLst>
        </xdr:cNvPr>
        <xdr:cNvCxnSpPr/>
      </xdr:nvCxnSpPr>
      <xdr:spPr>
        <a:xfrm>
          <a:off x="15016163" y="103270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99712D98-94CC-4604-A5EC-873FDE7BFB69}"/>
            </a:ext>
          </a:extLst>
        </xdr:cNvPr>
        <xdr:cNvSpPr txBox="1"/>
      </xdr:nvSpPr>
      <xdr:spPr>
        <a:xfrm>
          <a:off x="15143163" y="873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109F87B0-6733-4B9D-A0D0-395DC2701ECE}"/>
            </a:ext>
          </a:extLst>
        </xdr:cNvPr>
        <xdr:cNvCxnSpPr/>
      </xdr:nvCxnSpPr>
      <xdr:spPr>
        <a:xfrm>
          <a:off x="15016163" y="89382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0507E145-D194-41BD-A0CD-F2EF6E8B0A3F}"/>
            </a:ext>
          </a:extLst>
        </xdr:cNvPr>
        <xdr:cNvSpPr txBox="1"/>
      </xdr:nvSpPr>
      <xdr:spPr>
        <a:xfrm>
          <a:off x="15143163" y="9567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678EFBBE-193A-4B23-AD9A-EE006F24BD5E}"/>
            </a:ext>
          </a:extLst>
        </xdr:cNvPr>
        <xdr:cNvSpPr/>
      </xdr:nvSpPr>
      <xdr:spPr>
        <a:xfrm>
          <a:off x="15054263" y="97161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74CDC56C-07CB-4799-8367-CB523BBA8E96}"/>
            </a:ext>
          </a:extLst>
        </xdr:cNvPr>
        <xdr:cNvSpPr/>
      </xdr:nvSpPr>
      <xdr:spPr>
        <a:xfrm>
          <a:off x="14273213"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7" name="フローチャート: 判断 546">
          <a:extLst>
            <a:ext uri="{FF2B5EF4-FFF2-40B4-BE49-F238E27FC236}">
              <a16:creationId xmlns:a16="http://schemas.microsoft.com/office/drawing/2014/main" id="{F0832A43-DE87-48B4-BD45-98EB72CD1496}"/>
            </a:ext>
          </a:extLst>
        </xdr:cNvPr>
        <xdr:cNvSpPr/>
      </xdr:nvSpPr>
      <xdr:spPr>
        <a:xfrm>
          <a:off x="13455650" y="96837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8" name="フローチャート: 判断 547">
          <a:extLst>
            <a:ext uri="{FF2B5EF4-FFF2-40B4-BE49-F238E27FC236}">
              <a16:creationId xmlns:a16="http://schemas.microsoft.com/office/drawing/2014/main" id="{119C1EF3-53FA-4DD0-A00E-B81FB7CE34BE}"/>
            </a:ext>
          </a:extLst>
        </xdr:cNvPr>
        <xdr:cNvSpPr/>
      </xdr:nvSpPr>
      <xdr:spPr>
        <a:xfrm>
          <a:off x="12638088" y="96608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9" name="フローチャート: 判断 548">
          <a:extLst>
            <a:ext uri="{FF2B5EF4-FFF2-40B4-BE49-F238E27FC236}">
              <a16:creationId xmlns:a16="http://schemas.microsoft.com/office/drawing/2014/main" id="{254D2150-8088-4B14-99CF-10436A8B951F}"/>
            </a:ext>
          </a:extLst>
        </xdr:cNvPr>
        <xdr:cNvSpPr/>
      </xdr:nvSpPr>
      <xdr:spPr>
        <a:xfrm>
          <a:off x="11806238"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3AAE79A-55DB-421F-B326-A64FA9A42387}"/>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87FDBD8-8536-44B3-9695-BC979FC460F3}"/>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A512D6C-66F8-4EE0-B96A-F6909A9E7697}"/>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8CF4350-069D-45D2-A6F1-AE39B519DCFF}"/>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9F37D65-3BA2-4BD2-8E58-4D939EDF8AA3}"/>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55" name="楕円 554">
          <a:extLst>
            <a:ext uri="{FF2B5EF4-FFF2-40B4-BE49-F238E27FC236}">
              <a16:creationId xmlns:a16="http://schemas.microsoft.com/office/drawing/2014/main" id="{359A897A-AD36-487A-B139-C8734A8F0F64}"/>
            </a:ext>
          </a:extLst>
        </xdr:cNvPr>
        <xdr:cNvSpPr/>
      </xdr:nvSpPr>
      <xdr:spPr>
        <a:xfrm>
          <a:off x="15054263"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F77887AE-E052-486B-95B9-FB374DAD7F57}"/>
            </a:ext>
          </a:extLst>
        </xdr:cNvPr>
        <xdr:cNvSpPr txBox="1"/>
      </xdr:nvSpPr>
      <xdr:spPr>
        <a:xfrm>
          <a:off x="15143163"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xdr:rowOff>
    </xdr:from>
    <xdr:to>
      <xdr:col>81</xdr:col>
      <xdr:colOff>101600</xdr:colOff>
      <xdr:row>62</xdr:row>
      <xdr:rowOff>111760</xdr:rowOff>
    </xdr:to>
    <xdr:sp macro="" textlink="">
      <xdr:nvSpPr>
        <xdr:cNvPr id="557" name="楕円 556">
          <a:extLst>
            <a:ext uri="{FF2B5EF4-FFF2-40B4-BE49-F238E27FC236}">
              <a16:creationId xmlns:a16="http://schemas.microsoft.com/office/drawing/2014/main" id="{154375B6-220F-4D0D-93D5-93C7582D1A5B}"/>
            </a:ext>
          </a:extLst>
        </xdr:cNvPr>
        <xdr:cNvSpPr/>
      </xdr:nvSpPr>
      <xdr:spPr>
        <a:xfrm>
          <a:off x="14273213"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60960</xdr:rowOff>
    </xdr:from>
    <xdr:to>
      <xdr:col>85</xdr:col>
      <xdr:colOff>127000</xdr:colOff>
      <xdr:row>62</xdr:row>
      <xdr:rowOff>89535</xdr:rowOff>
    </xdr:to>
    <xdr:cxnSp macro="">
      <xdr:nvCxnSpPr>
        <xdr:cNvPr id="558" name="直線コネクタ 557">
          <a:extLst>
            <a:ext uri="{FF2B5EF4-FFF2-40B4-BE49-F238E27FC236}">
              <a16:creationId xmlns:a16="http://schemas.microsoft.com/office/drawing/2014/main" id="{454D4861-D53A-48FD-BBBF-601E919C74C6}"/>
            </a:ext>
          </a:extLst>
        </xdr:cNvPr>
        <xdr:cNvCxnSpPr/>
      </xdr:nvCxnSpPr>
      <xdr:spPr>
        <a:xfrm>
          <a:off x="14324013" y="10109835"/>
          <a:ext cx="7810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xdr:rowOff>
    </xdr:from>
    <xdr:to>
      <xdr:col>76</xdr:col>
      <xdr:colOff>165100</xdr:colOff>
      <xdr:row>62</xdr:row>
      <xdr:rowOff>113665</xdr:rowOff>
    </xdr:to>
    <xdr:sp macro="" textlink="">
      <xdr:nvSpPr>
        <xdr:cNvPr id="559" name="楕円 558">
          <a:extLst>
            <a:ext uri="{FF2B5EF4-FFF2-40B4-BE49-F238E27FC236}">
              <a16:creationId xmlns:a16="http://schemas.microsoft.com/office/drawing/2014/main" id="{BE259685-477B-48DB-A134-D113EE2F514A}"/>
            </a:ext>
          </a:extLst>
        </xdr:cNvPr>
        <xdr:cNvSpPr/>
      </xdr:nvSpPr>
      <xdr:spPr>
        <a:xfrm>
          <a:off x="1345565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60960</xdr:rowOff>
    </xdr:from>
    <xdr:to>
      <xdr:col>81</xdr:col>
      <xdr:colOff>50800</xdr:colOff>
      <xdr:row>62</xdr:row>
      <xdr:rowOff>62865</xdr:rowOff>
    </xdr:to>
    <xdr:cxnSp macro="">
      <xdr:nvCxnSpPr>
        <xdr:cNvPr id="560" name="直線コネクタ 559">
          <a:extLst>
            <a:ext uri="{FF2B5EF4-FFF2-40B4-BE49-F238E27FC236}">
              <a16:creationId xmlns:a16="http://schemas.microsoft.com/office/drawing/2014/main" id="{C4A28DB0-AD22-4341-B051-DDD6003BF081}"/>
            </a:ext>
          </a:extLst>
        </xdr:cNvPr>
        <xdr:cNvCxnSpPr/>
      </xdr:nvCxnSpPr>
      <xdr:spPr>
        <a:xfrm flipV="1">
          <a:off x="13506450" y="10109835"/>
          <a:ext cx="817563"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561" name="楕円 560">
          <a:extLst>
            <a:ext uri="{FF2B5EF4-FFF2-40B4-BE49-F238E27FC236}">
              <a16:creationId xmlns:a16="http://schemas.microsoft.com/office/drawing/2014/main" id="{CDF36FA5-7345-4637-8D60-D4914AC2787B}"/>
            </a:ext>
          </a:extLst>
        </xdr:cNvPr>
        <xdr:cNvSpPr/>
      </xdr:nvSpPr>
      <xdr:spPr>
        <a:xfrm>
          <a:off x="12638088" y="999998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62865</xdr:rowOff>
    </xdr:to>
    <xdr:cxnSp macro="">
      <xdr:nvCxnSpPr>
        <xdr:cNvPr id="562" name="直線コネクタ 561">
          <a:extLst>
            <a:ext uri="{FF2B5EF4-FFF2-40B4-BE49-F238E27FC236}">
              <a16:creationId xmlns:a16="http://schemas.microsoft.com/office/drawing/2014/main" id="{938A973D-6C43-4D7D-AE80-E380A5C8C1BD}"/>
            </a:ext>
          </a:extLst>
        </xdr:cNvPr>
        <xdr:cNvCxnSpPr/>
      </xdr:nvCxnSpPr>
      <xdr:spPr>
        <a:xfrm>
          <a:off x="12688888" y="10050780"/>
          <a:ext cx="817562"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145415</xdr:rowOff>
    </xdr:from>
    <xdr:to>
      <xdr:col>67</xdr:col>
      <xdr:colOff>101600</xdr:colOff>
      <xdr:row>62</xdr:row>
      <xdr:rowOff>75565</xdr:rowOff>
    </xdr:to>
    <xdr:sp macro="" textlink="">
      <xdr:nvSpPr>
        <xdr:cNvPr id="563" name="楕円 562">
          <a:extLst>
            <a:ext uri="{FF2B5EF4-FFF2-40B4-BE49-F238E27FC236}">
              <a16:creationId xmlns:a16="http://schemas.microsoft.com/office/drawing/2014/main" id="{4AB89DDE-D56A-4C5D-815D-D6F9449A655B}"/>
            </a:ext>
          </a:extLst>
        </xdr:cNvPr>
        <xdr:cNvSpPr/>
      </xdr:nvSpPr>
      <xdr:spPr>
        <a:xfrm>
          <a:off x="11806238" y="100323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163830</xdr:rowOff>
    </xdr:from>
    <xdr:to>
      <xdr:col>71</xdr:col>
      <xdr:colOff>177800</xdr:colOff>
      <xdr:row>62</xdr:row>
      <xdr:rowOff>24765</xdr:rowOff>
    </xdr:to>
    <xdr:cxnSp macro="">
      <xdr:nvCxnSpPr>
        <xdr:cNvPr id="564" name="直線コネクタ 563">
          <a:extLst>
            <a:ext uri="{FF2B5EF4-FFF2-40B4-BE49-F238E27FC236}">
              <a16:creationId xmlns:a16="http://schemas.microsoft.com/office/drawing/2014/main" id="{713C23E3-65CA-485E-8224-9CAF48098A79}"/>
            </a:ext>
          </a:extLst>
        </xdr:cNvPr>
        <xdr:cNvCxnSpPr/>
      </xdr:nvCxnSpPr>
      <xdr:spPr>
        <a:xfrm flipV="1">
          <a:off x="11857038" y="10050780"/>
          <a:ext cx="8318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a:extLst>
            <a:ext uri="{FF2B5EF4-FFF2-40B4-BE49-F238E27FC236}">
              <a16:creationId xmlns:a16="http://schemas.microsoft.com/office/drawing/2014/main" id="{29508781-9A1C-4DEC-99BD-40B469888DBF}"/>
            </a:ext>
          </a:extLst>
        </xdr:cNvPr>
        <xdr:cNvSpPr txBox="1"/>
      </xdr:nvSpPr>
      <xdr:spPr>
        <a:xfrm>
          <a:off x="141230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6" name="n_2aveValue【学校施設】&#10;有形固定資産減価償却率">
          <a:extLst>
            <a:ext uri="{FF2B5EF4-FFF2-40B4-BE49-F238E27FC236}">
              <a16:creationId xmlns:a16="http://schemas.microsoft.com/office/drawing/2014/main" id="{77D902E6-EBCB-48A4-AAD9-D57C826E1430}"/>
            </a:ext>
          </a:extLst>
        </xdr:cNvPr>
        <xdr:cNvSpPr txBox="1"/>
      </xdr:nvSpPr>
      <xdr:spPr>
        <a:xfrm>
          <a:off x="13318182"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7" name="n_3aveValue【学校施設】&#10;有形固定資産減価償却率">
          <a:extLst>
            <a:ext uri="{FF2B5EF4-FFF2-40B4-BE49-F238E27FC236}">
              <a16:creationId xmlns:a16="http://schemas.microsoft.com/office/drawing/2014/main" id="{8041BE55-D0C8-4DE8-895C-FE941857DBDB}"/>
            </a:ext>
          </a:extLst>
        </xdr:cNvPr>
        <xdr:cNvSpPr txBox="1"/>
      </xdr:nvSpPr>
      <xdr:spPr>
        <a:xfrm>
          <a:off x="12500619"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8" name="n_4aveValue【学校施設】&#10;有形固定資産減価償却率">
          <a:extLst>
            <a:ext uri="{FF2B5EF4-FFF2-40B4-BE49-F238E27FC236}">
              <a16:creationId xmlns:a16="http://schemas.microsoft.com/office/drawing/2014/main" id="{362F46A1-0537-4278-8B8D-FB2E7B072A5A}"/>
            </a:ext>
          </a:extLst>
        </xdr:cNvPr>
        <xdr:cNvSpPr txBox="1"/>
      </xdr:nvSpPr>
      <xdr:spPr>
        <a:xfrm>
          <a:off x="11668769"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102887</xdr:rowOff>
    </xdr:from>
    <xdr:ext cx="405111" cy="259045"/>
    <xdr:sp macro="" textlink="">
      <xdr:nvSpPr>
        <xdr:cNvPr id="569" name="n_1mainValue【学校施設】&#10;有形固定資産減価償却率">
          <a:extLst>
            <a:ext uri="{FF2B5EF4-FFF2-40B4-BE49-F238E27FC236}">
              <a16:creationId xmlns:a16="http://schemas.microsoft.com/office/drawing/2014/main" id="{072420CD-468F-4857-A108-5FD86E4A77C3}"/>
            </a:ext>
          </a:extLst>
        </xdr:cNvPr>
        <xdr:cNvSpPr txBox="1"/>
      </xdr:nvSpPr>
      <xdr:spPr>
        <a:xfrm>
          <a:off x="141230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104792</xdr:rowOff>
    </xdr:from>
    <xdr:ext cx="405111" cy="259045"/>
    <xdr:sp macro="" textlink="">
      <xdr:nvSpPr>
        <xdr:cNvPr id="570" name="n_2mainValue【学校施設】&#10;有形固定資産減価償却率">
          <a:extLst>
            <a:ext uri="{FF2B5EF4-FFF2-40B4-BE49-F238E27FC236}">
              <a16:creationId xmlns:a16="http://schemas.microsoft.com/office/drawing/2014/main" id="{3143115A-CCB6-4B43-BD95-1E26B8ED9C75}"/>
            </a:ext>
          </a:extLst>
        </xdr:cNvPr>
        <xdr:cNvSpPr txBox="1"/>
      </xdr:nvSpPr>
      <xdr:spPr>
        <a:xfrm>
          <a:off x="13318182"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571" name="n_3mainValue【学校施設】&#10;有形固定資産減価償却率">
          <a:extLst>
            <a:ext uri="{FF2B5EF4-FFF2-40B4-BE49-F238E27FC236}">
              <a16:creationId xmlns:a16="http://schemas.microsoft.com/office/drawing/2014/main" id="{0F285D9D-BF61-4B41-848A-BB3682DA3E8A}"/>
            </a:ext>
          </a:extLst>
        </xdr:cNvPr>
        <xdr:cNvSpPr txBox="1"/>
      </xdr:nvSpPr>
      <xdr:spPr>
        <a:xfrm>
          <a:off x="12500619"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66692</xdr:rowOff>
    </xdr:from>
    <xdr:ext cx="405111" cy="259045"/>
    <xdr:sp macro="" textlink="">
      <xdr:nvSpPr>
        <xdr:cNvPr id="572" name="n_4mainValue【学校施設】&#10;有形固定資産減価償却率">
          <a:extLst>
            <a:ext uri="{FF2B5EF4-FFF2-40B4-BE49-F238E27FC236}">
              <a16:creationId xmlns:a16="http://schemas.microsoft.com/office/drawing/2014/main" id="{D578289D-610F-4072-9745-1790FAA10CC5}"/>
            </a:ext>
          </a:extLst>
        </xdr:cNvPr>
        <xdr:cNvSpPr txBox="1"/>
      </xdr:nvSpPr>
      <xdr:spPr>
        <a:xfrm>
          <a:off x="11668769"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78AB055E-AC11-4B9E-BA54-4E816B464853}"/>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68AF1906-0E29-4621-B8AA-B55C7ABE7CDF}"/>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8F53D648-FA50-49C6-B832-C378899B8277}"/>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7A2A29AC-7516-43C0-9EC4-950714C1F294}"/>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C918FC03-1886-46D3-A773-AED3C8CE0091}"/>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7F18BB64-E737-4BD0-9D4D-FA47C4963E7F}"/>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67B12BE-EF2B-45DC-8FCD-7FF06CBECC58}"/>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9D13BBE8-F911-4584-8E2D-F95CE8D66CF7}"/>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2F0FD1CC-44CF-41B0-A3E0-010A4EDE11BB}"/>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7DA33C0F-B814-483D-8C7B-2EDA46D912F0}"/>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10B2F773-290E-4440-97DC-9A15C96F0B1C}"/>
            </a:ext>
          </a:extLst>
        </xdr:cNvPr>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E231BC37-CBB7-40DF-AACB-DB2F2D899103}"/>
            </a:ext>
          </a:extLst>
        </xdr:cNvPr>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1D11C847-D6A1-455D-8FC9-9D56D9346CC3}"/>
            </a:ext>
          </a:extLst>
        </xdr:cNvPr>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702BF223-EC50-4AF9-A35C-EBEF8C4F4371}"/>
            </a:ext>
          </a:extLst>
        </xdr:cNvPr>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337CEAEC-4044-47D4-A154-436A5ABD6683}"/>
            </a:ext>
          </a:extLst>
        </xdr:cNvPr>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2224511C-4287-4A59-B5FC-3D79BA0DA31B}"/>
            </a:ext>
          </a:extLst>
        </xdr:cNvPr>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5DFB375E-783B-4C13-8B61-EC8204ECE03E}"/>
            </a:ext>
          </a:extLst>
        </xdr:cNvPr>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39B2EF60-748D-488A-8921-982663CAA626}"/>
            </a:ext>
          </a:extLst>
        </xdr:cNvPr>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69E518A9-A130-4A6F-A515-6D5F4A31688F}"/>
            </a:ext>
          </a:extLst>
        </xdr:cNvPr>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44219D05-70E9-475D-9571-7DA00DD6092E}"/>
            </a:ext>
          </a:extLst>
        </xdr:cNvPr>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98AA08FD-A28E-4DA0-8616-45E1D517B15C}"/>
            </a:ext>
          </a:extLst>
        </xdr:cNvPr>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2F278472-E0C1-4B55-98FB-6E27C6C16B85}"/>
            </a:ext>
          </a:extLst>
        </xdr:cNvPr>
        <xdr:cNvSpPr txBox="1"/>
      </xdr:nvSpPr>
      <xdr:spPr>
        <a:xfrm>
          <a:off x="16427964" y="88235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B7AC9675-2E53-4D08-BFE2-2FADFC42F60F}"/>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AC45687C-787F-488B-86C8-3167B7EA8936}"/>
            </a:ext>
          </a:extLst>
        </xdr:cNvPr>
        <xdr:cNvSpPr txBox="1"/>
      </xdr:nvSpPr>
      <xdr:spPr>
        <a:xfrm>
          <a:off x="16427964" y="8516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EEDBFF35-8352-4DF4-B073-2C7A7A07ADB2}"/>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44C9DB34-1B0D-4399-97D8-731ACC7F2A22}"/>
            </a:ext>
          </a:extLst>
        </xdr:cNvPr>
        <xdr:cNvCxnSpPr/>
      </xdr:nvCxnSpPr>
      <xdr:spPr>
        <a:xfrm flipV="1">
          <a:off x="20503514" y="8973203"/>
          <a:ext cx="0" cy="140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9A13EEF4-5D98-4841-B0E3-80E9842D87F5}"/>
            </a:ext>
          </a:extLst>
        </xdr:cNvPr>
        <xdr:cNvSpPr txBox="1"/>
      </xdr:nvSpPr>
      <xdr:spPr>
        <a:xfrm>
          <a:off x="20542250" y="1038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C557CE33-FC0E-49A1-ADD6-4B0A2F7F7897}"/>
            </a:ext>
          </a:extLst>
        </xdr:cNvPr>
        <xdr:cNvCxnSpPr/>
      </xdr:nvCxnSpPr>
      <xdr:spPr>
        <a:xfrm>
          <a:off x="20429538" y="1038186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E13C0EE9-502B-4261-96B6-7609D0B0525E}"/>
            </a:ext>
          </a:extLst>
        </xdr:cNvPr>
        <xdr:cNvSpPr txBox="1"/>
      </xdr:nvSpPr>
      <xdr:spPr>
        <a:xfrm>
          <a:off x="20542250" y="87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F756D05A-76E3-462E-B69F-D0FACB3052E3}"/>
            </a:ext>
          </a:extLst>
        </xdr:cNvPr>
        <xdr:cNvCxnSpPr/>
      </xdr:nvCxnSpPr>
      <xdr:spPr>
        <a:xfrm>
          <a:off x="20429538" y="89732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a:extLst>
            <a:ext uri="{FF2B5EF4-FFF2-40B4-BE49-F238E27FC236}">
              <a16:creationId xmlns:a16="http://schemas.microsoft.com/office/drawing/2014/main" id="{DAB67488-B9F7-4BD7-A8CD-EBF63C5E9CC0}"/>
            </a:ext>
          </a:extLst>
        </xdr:cNvPr>
        <xdr:cNvSpPr txBox="1"/>
      </xdr:nvSpPr>
      <xdr:spPr>
        <a:xfrm>
          <a:off x="20542250" y="1001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39A19E0D-9B30-4478-A20D-F5C991AB7972}"/>
            </a:ext>
          </a:extLst>
        </xdr:cNvPr>
        <xdr:cNvSpPr/>
      </xdr:nvSpPr>
      <xdr:spPr>
        <a:xfrm>
          <a:off x="20453350" y="100397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AEAA79E2-3515-46E9-9178-D60A26DAB9BA}"/>
            </a:ext>
          </a:extLst>
        </xdr:cNvPr>
        <xdr:cNvSpPr/>
      </xdr:nvSpPr>
      <xdr:spPr>
        <a:xfrm>
          <a:off x="19686588" y="1005244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6" name="フローチャート: 判断 605">
          <a:extLst>
            <a:ext uri="{FF2B5EF4-FFF2-40B4-BE49-F238E27FC236}">
              <a16:creationId xmlns:a16="http://schemas.microsoft.com/office/drawing/2014/main" id="{31A16113-DB44-4E0A-A030-4383C120ED2C}"/>
            </a:ext>
          </a:extLst>
        </xdr:cNvPr>
        <xdr:cNvSpPr/>
      </xdr:nvSpPr>
      <xdr:spPr>
        <a:xfrm>
          <a:off x="18854738" y="1009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7" name="フローチャート: 判断 606">
          <a:extLst>
            <a:ext uri="{FF2B5EF4-FFF2-40B4-BE49-F238E27FC236}">
              <a16:creationId xmlns:a16="http://schemas.microsoft.com/office/drawing/2014/main" id="{E1E2DA7A-F62B-49F8-8B8A-FE09A51CF1C3}"/>
            </a:ext>
          </a:extLst>
        </xdr:cNvPr>
        <xdr:cNvSpPr/>
      </xdr:nvSpPr>
      <xdr:spPr>
        <a:xfrm>
          <a:off x="18037175" y="101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8" name="フローチャート: 判断 607">
          <a:extLst>
            <a:ext uri="{FF2B5EF4-FFF2-40B4-BE49-F238E27FC236}">
              <a16:creationId xmlns:a16="http://schemas.microsoft.com/office/drawing/2014/main" id="{0C211B52-A542-489D-9453-F80C52A5FED7}"/>
            </a:ext>
          </a:extLst>
        </xdr:cNvPr>
        <xdr:cNvSpPr/>
      </xdr:nvSpPr>
      <xdr:spPr>
        <a:xfrm>
          <a:off x="17219613" y="1011694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1BA9076-00AD-4D27-91CE-D0462AFB2ED2}"/>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7F578C3-12D6-45D7-9483-71A1006AEA17}"/>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E65977E-F91F-48CB-B82C-12DA07667CEA}"/>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924E783-F7ED-474D-B25F-2A992626F3C1}"/>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1EB6E921-CC13-499F-95FF-D1B5EEAA948B}"/>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118528</xdr:rowOff>
    </xdr:from>
    <xdr:to>
      <xdr:col>116</xdr:col>
      <xdr:colOff>114300</xdr:colOff>
      <xdr:row>58</xdr:row>
      <xdr:rowOff>48678</xdr:rowOff>
    </xdr:to>
    <xdr:sp macro="" textlink="">
      <xdr:nvSpPr>
        <xdr:cNvPr id="614" name="楕円 613">
          <a:extLst>
            <a:ext uri="{FF2B5EF4-FFF2-40B4-BE49-F238E27FC236}">
              <a16:creationId xmlns:a16="http://schemas.microsoft.com/office/drawing/2014/main" id="{CAE7F604-F8D6-4507-B7A5-803AEC191990}"/>
            </a:ext>
          </a:extLst>
        </xdr:cNvPr>
        <xdr:cNvSpPr/>
      </xdr:nvSpPr>
      <xdr:spPr>
        <a:xfrm>
          <a:off x="20453350" y="93577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141405</xdr:rowOff>
    </xdr:from>
    <xdr:ext cx="469744" cy="259045"/>
    <xdr:sp macro="" textlink="">
      <xdr:nvSpPr>
        <xdr:cNvPr id="615" name="【学校施設】&#10;一人当たり面積該当値テキスト">
          <a:extLst>
            <a:ext uri="{FF2B5EF4-FFF2-40B4-BE49-F238E27FC236}">
              <a16:creationId xmlns:a16="http://schemas.microsoft.com/office/drawing/2014/main" id="{F012BAC9-202C-4A3E-8F93-E7C878468B41}"/>
            </a:ext>
          </a:extLst>
        </xdr:cNvPr>
        <xdr:cNvSpPr txBox="1"/>
      </xdr:nvSpPr>
      <xdr:spPr>
        <a:xfrm>
          <a:off x="20542250" y="921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123426</xdr:rowOff>
    </xdr:from>
    <xdr:to>
      <xdr:col>112</xdr:col>
      <xdr:colOff>38100</xdr:colOff>
      <xdr:row>59</xdr:row>
      <xdr:rowOff>53576</xdr:rowOff>
    </xdr:to>
    <xdr:sp macro="" textlink="">
      <xdr:nvSpPr>
        <xdr:cNvPr id="616" name="楕円 615">
          <a:extLst>
            <a:ext uri="{FF2B5EF4-FFF2-40B4-BE49-F238E27FC236}">
              <a16:creationId xmlns:a16="http://schemas.microsoft.com/office/drawing/2014/main" id="{D68BCFD0-A568-4FC8-91A0-C5814EF62709}"/>
            </a:ext>
          </a:extLst>
        </xdr:cNvPr>
        <xdr:cNvSpPr/>
      </xdr:nvSpPr>
      <xdr:spPr>
        <a:xfrm>
          <a:off x="19686588" y="952460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169328</xdr:rowOff>
    </xdr:from>
    <xdr:to>
      <xdr:col>116</xdr:col>
      <xdr:colOff>63500</xdr:colOff>
      <xdr:row>59</xdr:row>
      <xdr:rowOff>2776</xdr:rowOff>
    </xdr:to>
    <xdr:cxnSp macro="">
      <xdr:nvCxnSpPr>
        <xdr:cNvPr id="617" name="直線コネクタ 616">
          <a:extLst>
            <a:ext uri="{FF2B5EF4-FFF2-40B4-BE49-F238E27FC236}">
              <a16:creationId xmlns:a16="http://schemas.microsoft.com/office/drawing/2014/main" id="{BB46683B-3F12-4CD5-8311-6172BD1C9D08}"/>
            </a:ext>
          </a:extLst>
        </xdr:cNvPr>
        <xdr:cNvCxnSpPr/>
      </xdr:nvCxnSpPr>
      <xdr:spPr>
        <a:xfrm flipV="1">
          <a:off x="19737388" y="9399053"/>
          <a:ext cx="766762" cy="1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156083</xdr:rowOff>
    </xdr:from>
    <xdr:to>
      <xdr:col>107</xdr:col>
      <xdr:colOff>101600</xdr:colOff>
      <xdr:row>59</xdr:row>
      <xdr:rowOff>86233</xdr:rowOff>
    </xdr:to>
    <xdr:sp macro="" textlink="">
      <xdr:nvSpPr>
        <xdr:cNvPr id="618" name="楕円 617">
          <a:extLst>
            <a:ext uri="{FF2B5EF4-FFF2-40B4-BE49-F238E27FC236}">
              <a16:creationId xmlns:a16="http://schemas.microsoft.com/office/drawing/2014/main" id="{6C4C0AEC-DCC8-4E3C-8BB8-6BB4E4D8E5AF}"/>
            </a:ext>
          </a:extLst>
        </xdr:cNvPr>
        <xdr:cNvSpPr/>
      </xdr:nvSpPr>
      <xdr:spPr>
        <a:xfrm>
          <a:off x="18854738" y="95572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2776</xdr:rowOff>
    </xdr:from>
    <xdr:to>
      <xdr:col>111</xdr:col>
      <xdr:colOff>177800</xdr:colOff>
      <xdr:row>59</xdr:row>
      <xdr:rowOff>35433</xdr:rowOff>
    </xdr:to>
    <xdr:cxnSp macro="">
      <xdr:nvCxnSpPr>
        <xdr:cNvPr id="619" name="直線コネクタ 618">
          <a:extLst>
            <a:ext uri="{FF2B5EF4-FFF2-40B4-BE49-F238E27FC236}">
              <a16:creationId xmlns:a16="http://schemas.microsoft.com/office/drawing/2014/main" id="{025178B8-E219-4AC6-AE47-2FE455C5FB94}"/>
            </a:ext>
          </a:extLst>
        </xdr:cNvPr>
        <xdr:cNvCxnSpPr/>
      </xdr:nvCxnSpPr>
      <xdr:spPr>
        <a:xfrm flipV="1">
          <a:off x="18905538" y="9565876"/>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50927</xdr:rowOff>
    </xdr:from>
    <xdr:to>
      <xdr:col>102</xdr:col>
      <xdr:colOff>165100</xdr:colOff>
      <xdr:row>61</xdr:row>
      <xdr:rowOff>152527</xdr:rowOff>
    </xdr:to>
    <xdr:sp macro="" textlink="">
      <xdr:nvSpPr>
        <xdr:cNvPr id="620" name="楕円 619">
          <a:extLst>
            <a:ext uri="{FF2B5EF4-FFF2-40B4-BE49-F238E27FC236}">
              <a16:creationId xmlns:a16="http://schemas.microsoft.com/office/drawing/2014/main" id="{5E518632-964E-40EA-9AD6-7B957888742C}"/>
            </a:ext>
          </a:extLst>
        </xdr:cNvPr>
        <xdr:cNvSpPr/>
      </xdr:nvSpPr>
      <xdr:spPr>
        <a:xfrm>
          <a:off x="18037175" y="99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35433</xdr:rowOff>
    </xdr:from>
    <xdr:to>
      <xdr:col>107</xdr:col>
      <xdr:colOff>50800</xdr:colOff>
      <xdr:row>61</xdr:row>
      <xdr:rowOff>101727</xdr:rowOff>
    </xdr:to>
    <xdr:cxnSp macro="">
      <xdr:nvCxnSpPr>
        <xdr:cNvPr id="621" name="直線コネクタ 620">
          <a:extLst>
            <a:ext uri="{FF2B5EF4-FFF2-40B4-BE49-F238E27FC236}">
              <a16:creationId xmlns:a16="http://schemas.microsoft.com/office/drawing/2014/main" id="{5D1E71D5-342E-48E2-8632-50B48484DCC5}"/>
            </a:ext>
          </a:extLst>
        </xdr:cNvPr>
        <xdr:cNvCxnSpPr/>
      </xdr:nvCxnSpPr>
      <xdr:spPr>
        <a:xfrm flipV="1">
          <a:off x="18087975" y="9598533"/>
          <a:ext cx="817563" cy="3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86034</xdr:rowOff>
    </xdr:from>
    <xdr:to>
      <xdr:col>98</xdr:col>
      <xdr:colOff>38100</xdr:colOff>
      <xdr:row>62</xdr:row>
      <xdr:rowOff>16184</xdr:rowOff>
    </xdr:to>
    <xdr:sp macro="" textlink="">
      <xdr:nvSpPr>
        <xdr:cNvPr id="622" name="楕円 621">
          <a:extLst>
            <a:ext uri="{FF2B5EF4-FFF2-40B4-BE49-F238E27FC236}">
              <a16:creationId xmlns:a16="http://schemas.microsoft.com/office/drawing/2014/main" id="{D6C5DD27-49DB-4600-A651-8D9C7B2143AE}"/>
            </a:ext>
          </a:extLst>
        </xdr:cNvPr>
        <xdr:cNvSpPr/>
      </xdr:nvSpPr>
      <xdr:spPr>
        <a:xfrm>
          <a:off x="17219613" y="997298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101727</xdr:rowOff>
    </xdr:from>
    <xdr:to>
      <xdr:col>102</xdr:col>
      <xdr:colOff>114300</xdr:colOff>
      <xdr:row>61</xdr:row>
      <xdr:rowOff>136834</xdr:rowOff>
    </xdr:to>
    <xdr:cxnSp macro="">
      <xdr:nvCxnSpPr>
        <xdr:cNvPr id="623" name="直線コネクタ 622">
          <a:extLst>
            <a:ext uri="{FF2B5EF4-FFF2-40B4-BE49-F238E27FC236}">
              <a16:creationId xmlns:a16="http://schemas.microsoft.com/office/drawing/2014/main" id="{F731954E-8E80-4CB5-82AE-523AEA823F52}"/>
            </a:ext>
          </a:extLst>
        </xdr:cNvPr>
        <xdr:cNvCxnSpPr/>
      </xdr:nvCxnSpPr>
      <xdr:spPr>
        <a:xfrm flipV="1">
          <a:off x="17270413" y="9988677"/>
          <a:ext cx="817562"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a:extLst>
            <a:ext uri="{FF2B5EF4-FFF2-40B4-BE49-F238E27FC236}">
              <a16:creationId xmlns:a16="http://schemas.microsoft.com/office/drawing/2014/main" id="{065D04AD-33AD-4AB6-A4EE-AA724EE7CFCB}"/>
            </a:ext>
          </a:extLst>
        </xdr:cNvPr>
        <xdr:cNvSpPr txBox="1"/>
      </xdr:nvSpPr>
      <xdr:spPr>
        <a:xfrm>
          <a:off x="19504102" y="101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5" name="n_2aveValue【学校施設】&#10;一人当たり面積">
          <a:extLst>
            <a:ext uri="{FF2B5EF4-FFF2-40B4-BE49-F238E27FC236}">
              <a16:creationId xmlns:a16="http://schemas.microsoft.com/office/drawing/2014/main" id="{21E79128-1C9E-43AF-A03B-8FC2BDF5A7D6}"/>
            </a:ext>
          </a:extLst>
        </xdr:cNvPr>
        <xdr:cNvSpPr txBox="1"/>
      </xdr:nvSpPr>
      <xdr:spPr>
        <a:xfrm>
          <a:off x="18684952" y="1019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6" name="n_3aveValue【学校施設】&#10;一人当たり面積">
          <a:extLst>
            <a:ext uri="{FF2B5EF4-FFF2-40B4-BE49-F238E27FC236}">
              <a16:creationId xmlns:a16="http://schemas.microsoft.com/office/drawing/2014/main" id="{B5631F04-E17D-4CEE-BB4D-47FB0A26ACA0}"/>
            </a:ext>
          </a:extLst>
        </xdr:cNvPr>
        <xdr:cNvSpPr txBox="1"/>
      </xdr:nvSpPr>
      <xdr:spPr>
        <a:xfrm>
          <a:off x="17867390" y="1020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7" name="n_4aveValue【学校施設】&#10;一人当たり面積">
          <a:extLst>
            <a:ext uri="{FF2B5EF4-FFF2-40B4-BE49-F238E27FC236}">
              <a16:creationId xmlns:a16="http://schemas.microsoft.com/office/drawing/2014/main" id="{F1A9B4FD-93B4-4C4C-B14A-2710B0A3A24F}"/>
            </a:ext>
          </a:extLst>
        </xdr:cNvPr>
        <xdr:cNvSpPr txBox="1"/>
      </xdr:nvSpPr>
      <xdr:spPr>
        <a:xfrm>
          <a:off x="17049827" y="1020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70103</xdr:rowOff>
    </xdr:from>
    <xdr:ext cx="469744" cy="259045"/>
    <xdr:sp macro="" textlink="">
      <xdr:nvSpPr>
        <xdr:cNvPr id="628" name="n_1mainValue【学校施設】&#10;一人当たり面積">
          <a:extLst>
            <a:ext uri="{FF2B5EF4-FFF2-40B4-BE49-F238E27FC236}">
              <a16:creationId xmlns:a16="http://schemas.microsoft.com/office/drawing/2014/main" id="{1BE79399-AF23-4C4F-B10B-9DA7C6105265}"/>
            </a:ext>
          </a:extLst>
        </xdr:cNvPr>
        <xdr:cNvSpPr txBox="1"/>
      </xdr:nvSpPr>
      <xdr:spPr>
        <a:xfrm>
          <a:off x="19504102" y="930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102760</xdr:rowOff>
    </xdr:from>
    <xdr:ext cx="469744" cy="259045"/>
    <xdr:sp macro="" textlink="">
      <xdr:nvSpPr>
        <xdr:cNvPr id="629" name="n_2mainValue【学校施設】&#10;一人当たり面積">
          <a:extLst>
            <a:ext uri="{FF2B5EF4-FFF2-40B4-BE49-F238E27FC236}">
              <a16:creationId xmlns:a16="http://schemas.microsoft.com/office/drawing/2014/main" id="{99EE97DD-CEA8-4009-BBA0-52FBCB2806A8}"/>
            </a:ext>
          </a:extLst>
        </xdr:cNvPr>
        <xdr:cNvSpPr txBox="1"/>
      </xdr:nvSpPr>
      <xdr:spPr>
        <a:xfrm>
          <a:off x="18684952" y="934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169054</xdr:rowOff>
    </xdr:from>
    <xdr:ext cx="469744" cy="259045"/>
    <xdr:sp macro="" textlink="">
      <xdr:nvSpPr>
        <xdr:cNvPr id="630" name="n_3mainValue【学校施設】&#10;一人当たり面積">
          <a:extLst>
            <a:ext uri="{FF2B5EF4-FFF2-40B4-BE49-F238E27FC236}">
              <a16:creationId xmlns:a16="http://schemas.microsoft.com/office/drawing/2014/main" id="{D8585A38-B6E2-4706-8198-6912822E1D6D}"/>
            </a:ext>
          </a:extLst>
        </xdr:cNvPr>
        <xdr:cNvSpPr txBox="1"/>
      </xdr:nvSpPr>
      <xdr:spPr>
        <a:xfrm>
          <a:off x="17867390" y="972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32711</xdr:rowOff>
    </xdr:from>
    <xdr:ext cx="469744" cy="259045"/>
    <xdr:sp macro="" textlink="">
      <xdr:nvSpPr>
        <xdr:cNvPr id="631" name="n_4mainValue【学校施設】&#10;一人当たり面積">
          <a:extLst>
            <a:ext uri="{FF2B5EF4-FFF2-40B4-BE49-F238E27FC236}">
              <a16:creationId xmlns:a16="http://schemas.microsoft.com/office/drawing/2014/main" id="{3B9B9FC4-D6FF-4772-AF1E-8A871FD8352E}"/>
            </a:ext>
          </a:extLst>
        </xdr:cNvPr>
        <xdr:cNvSpPr txBox="1"/>
      </xdr:nvSpPr>
      <xdr:spPr>
        <a:xfrm>
          <a:off x="17049827" y="975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D69FBDA0-7950-4062-85AF-91C7E41C9351}"/>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40E1C6D0-3DD1-41C1-9D82-CF46731421A1}"/>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F4A36851-8378-4CC3-AED6-D9B85BC7D6F7}"/>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7A85D172-A0A3-4C25-8054-3B4836708865}"/>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C994F656-3AFA-4EE1-8E8D-D48782F9AC2E}"/>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8625E35D-35CA-4610-B160-3862DD910621}"/>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A313EBDE-F868-4E02-9AE5-03BB9F089F75}"/>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71523E19-A0B9-413C-8AE5-DA42F4F7EAF4}"/>
            </a:ext>
          </a:extLst>
        </xdr:cNvPr>
        <xdr:cNvSpPr/>
      </xdr:nvSpPr>
      <xdr:spPr>
        <a:xfrm>
          <a:off x="11517313" y="122491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F261ACB5-CCAA-4DD0-99D4-BBD8F0433945}"/>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FDB00CAA-EBCC-4BF7-B4C3-7603987D7D7D}"/>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B2954C7A-A2DD-41A5-95D1-4C63B7239324}"/>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5F5184B2-442D-4420-9AC0-073B73927019}"/>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F09DAE5A-6C0C-44B3-8C52-2B52A05965B3}"/>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9BEC4D5-3CAC-4A9D-975D-265F37B22F11}"/>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DD08DF33-8CE5-4A5A-843C-EF611340AF4C}"/>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E3432B54-375C-436C-A3E1-0F7CF5B1C9DC}"/>
            </a:ext>
          </a:extLst>
        </xdr:cNvPr>
        <xdr:cNvSpPr/>
      </xdr:nvSpPr>
      <xdr:spPr>
        <a:xfrm>
          <a:off x="1691640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E74137E-6E17-46F8-BE79-44E5ECCEAB00}"/>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EF0BB8A2-2981-428B-A133-60C6BDD72446}"/>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DC3CEC7C-8C18-4B75-8751-42C2DD0B9918}"/>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78DBF4DD-4B91-4EE9-BB52-776E1E93541D}"/>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57B3CFB9-6A94-4E62-8867-3DB6AE8CB196}"/>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4A46A3F9-7F66-4818-A3D3-63BDA336EA96}"/>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C6839612-35CF-4B04-9E61-D0317DA31C8F}"/>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FEB32552-87B9-452F-99FA-1059F85F3AE1}"/>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9F9EF3CC-B6AB-4700-AD02-8C92CA7295A6}"/>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E1098575-1CA0-4998-B5DB-2A15F4AFC109}"/>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1AAB1CF7-F843-48C6-8550-C2F80F5134B1}"/>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5C4729EC-CE41-4A4D-94F8-E105C383A35D}"/>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9056116B-6FB2-40B1-A88B-EF3F938B13CF}"/>
            </a:ext>
          </a:extLst>
        </xdr:cNvPr>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3E0D6B86-A8AE-454D-ADC5-D89E878E6762}"/>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D13BFB40-1750-4C60-88DE-C1D531073A55}"/>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F1016869-F4E6-4C24-92D2-E07E60180C35}"/>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6DC63568-0270-401D-8AC6-04B9FB2A4B8E}"/>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BE631A7D-4E79-4D57-B3A0-0938D46E78EA}"/>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EECBCC3A-F4F1-462E-A93B-6B0AD365ADBF}"/>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2F89EF4E-F79B-40DC-BB32-AF5FC1C770F5}"/>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5BB6D50E-0D39-4B68-A45F-5B9C9295A6C3}"/>
            </a:ext>
          </a:extLst>
        </xdr:cNvPr>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98F8302-1A1F-4FA2-88B0-4CB0F30CDF21}"/>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5204DE2D-2E26-4816-810A-F29DBB3DCD01}"/>
            </a:ext>
          </a:extLst>
        </xdr:cNvPr>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980A629F-AF64-4853-82C8-C10A06835C53}"/>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5B575C41-1FFD-402A-9D7C-059CF22227D4}"/>
            </a:ext>
          </a:extLst>
        </xdr:cNvPr>
        <xdr:cNvCxnSpPr/>
      </xdr:nvCxnSpPr>
      <xdr:spPr>
        <a:xfrm flipV="1">
          <a:off x="15104427" y="16344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645E4D30-D6CE-4313-B193-53CF67B8C3E8}"/>
            </a:ext>
          </a:extLst>
        </xdr:cNvPr>
        <xdr:cNvSpPr txBox="1"/>
      </xdr:nvSpPr>
      <xdr:spPr>
        <a:xfrm>
          <a:off x="15143163"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B227EA58-7FB3-4335-B226-7B8CC666ED14}"/>
            </a:ext>
          </a:extLst>
        </xdr:cNvPr>
        <xdr:cNvCxnSpPr/>
      </xdr:nvCxnSpPr>
      <xdr:spPr>
        <a:xfrm>
          <a:off x="15016163" y="1781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69C94056-0BA5-4065-8F86-BE1ADEC47B7D}"/>
            </a:ext>
          </a:extLst>
        </xdr:cNvPr>
        <xdr:cNvSpPr txBox="1"/>
      </xdr:nvSpPr>
      <xdr:spPr>
        <a:xfrm>
          <a:off x="15143163" y="1612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FB408DF6-A955-4197-B5AE-353CDCBACE43}"/>
            </a:ext>
          </a:extLst>
        </xdr:cNvPr>
        <xdr:cNvCxnSpPr/>
      </xdr:nvCxnSpPr>
      <xdr:spPr>
        <a:xfrm>
          <a:off x="15016163" y="163449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a:extLst>
            <a:ext uri="{FF2B5EF4-FFF2-40B4-BE49-F238E27FC236}">
              <a16:creationId xmlns:a16="http://schemas.microsoft.com/office/drawing/2014/main" id="{AD5967C8-5419-4411-A422-897439FE09DA}"/>
            </a:ext>
          </a:extLst>
        </xdr:cNvPr>
        <xdr:cNvSpPr txBox="1"/>
      </xdr:nvSpPr>
      <xdr:spPr>
        <a:xfrm>
          <a:off x="15143163" y="17063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386B2E33-CEF3-4F88-8655-0645D791FC40}"/>
            </a:ext>
          </a:extLst>
        </xdr:cNvPr>
        <xdr:cNvSpPr/>
      </xdr:nvSpPr>
      <xdr:spPr>
        <a:xfrm>
          <a:off x="15054263"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7B0BFC22-C666-44EF-9F39-53B34B2DA0BB}"/>
            </a:ext>
          </a:extLst>
        </xdr:cNvPr>
        <xdr:cNvSpPr/>
      </xdr:nvSpPr>
      <xdr:spPr>
        <a:xfrm>
          <a:off x="14273213"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80" name="フローチャート: 判断 679">
          <a:extLst>
            <a:ext uri="{FF2B5EF4-FFF2-40B4-BE49-F238E27FC236}">
              <a16:creationId xmlns:a16="http://schemas.microsoft.com/office/drawing/2014/main" id="{1DAD1F3B-E38C-4EDB-8B35-785A9F02A8F5}"/>
            </a:ext>
          </a:extLst>
        </xdr:cNvPr>
        <xdr:cNvSpPr/>
      </xdr:nvSpPr>
      <xdr:spPr>
        <a:xfrm>
          <a:off x="1345565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681" name="フローチャート: 判断 680">
          <a:extLst>
            <a:ext uri="{FF2B5EF4-FFF2-40B4-BE49-F238E27FC236}">
              <a16:creationId xmlns:a16="http://schemas.microsoft.com/office/drawing/2014/main" id="{F974C584-09D5-4BA0-BDDE-4BA2FE417A35}"/>
            </a:ext>
          </a:extLst>
        </xdr:cNvPr>
        <xdr:cNvSpPr/>
      </xdr:nvSpPr>
      <xdr:spPr>
        <a:xfrm>
          <a:off x="12638088" y="17179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82" name="フローチャート: 判断 681">
          <a:extLst>
            <a:ext uri="{FF2B5EF4-FFF2-40B4-BE49-F238E27FC236}">
              <a16:creationId xmlns:a16="http://schemas.microsoft.com/office/drawing/2014/main" id="{72650DC4-3900-4516-9644-86C7A688A134}"/>
            </a:ext>
          </a:extLst>
        </xdr:cNvPr>
        <xdr:cNvSpPr/>
      </xdr:nvSpPr>
      <xdr:spPr>
        <a:xfrm>
          <a:off x="11806238"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8F2AC1F-E693-4985-8D85-816E18B5F026}"/>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BE350A5-1067-40A1-BC2E-F5975D244749}"/>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393DD9F-261F-4F35-992B-7B7F2814BFF3}"/>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BA900C9-83A3-42F0-AE63-16844C7A54D6}"/>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8A481090-3532-456C-85B6-46D82D315C22}"/>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78739</xdr:rowOff>
    </xdr:from>
    <xdr:to>
      <xdr:col>85</xdr:col>
      <xdr:colOff>177800</xdr:colOff>
      <xdr:row>108</xdr:row>
      <xdr:rowOff>8889</xdr:rowOff>
    </xdr:to>
    <xdr:sp macro="" textlink="">
      <xdr:nvSpPr>
        <xdr:cNvPr id="688" name="楕円 687">
          <a:extLst>
            <a:ext uri="{FF2B5EF4-FFF2-40B4-BE49-F238E27FC236}">
              <a16:creationId xmlns:a16="http://schemas.microsoft.com/office/drawing/2014/main" id="{AE6EC902-91A8-4604-AD03-19D88CC91696}"/>
            </a:ext>
          </a:extLst>
        </xdr:cNvPr>
        <xdr:cNvSpPr/>
      </xdr:nvSpPr>
      <xdr:spPr>
        <a:xfrm>
          <a:off x="15054263"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57166</xdr:rowOff>
    </xdr:from>
    <xdr:ext cx="405111" cy="259045"/>
    <xdr:sp macro="" textlink="">
      <xdr:nvSpPr>
        <xdr:cNvPr id="689" name="【公民館】&#10;有形固定資産減価償却率該当値テキスト">
          <a:extLst>
            <a:ext uri="{FF2B5EF4-FFF2-40B4-BE49-F238E27FC236}">
              <a16:creationId xmlns:a16="http://schemas.microsoft.com/office/drawing/2014/main" id="{7D4E62D0-31A3-47AB-9FE1-6F1AF94CBFA8}"/>
            </a:ext>
          </a:extLst>
        </xdr:cNvPr>
        <xdr:cNvSpPr txBox="1"/>
      </xdr:nvSpPr>
      <xdr:spPr>
        <a:xfrm>
          <a:off x="15143163"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69214</xdr:rowOff>
    </xdr:from>
    <xdr:to>
      <xdr:col>81</xdr:col>
      <xdr:colOff>101600</xdr:colOff>
      <xdr:row>107</xdr:row>
      <xdr:rowOff>170814</xdr:rowOff>
    </xdr:to>
    <xdr:sp macro="" textlink="">
      <xdr:nvSpPr>
        <xdr:cNvPr id="690" name="楕円 689">
          <a:extLst>
            <a:ext uri="{FF2B5EF4-FFF2-40B4-BE49-F238E27FC236}">
              <a16:creationId xmlns:a16="http://schemas.microsoft.com/office/drawing/2014/main" id="{20DF52FA-FF76-42FC-938B-2FC438780F30}"/>
            </a:ext>
          </a:extLst>
        </xdr:cNvPr>
        <xdr:cNvSpPr/>
      </xdr:nvSpPr>
      <xdr:spPr>
        <a:xfrm>
          <a:off x="14273213"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120014</xdr:rowOff>
    </xdr:from>
    <xdr:to>
      <xdr:col>85</xdr:col>
      <xdr:colOff>127000</xdr:colOff>
      <xdr:row>107</xdr:row>
      <xdr:rowOff>129539</xdr:rowOff>
    </xdr:to>
    <xdr:cxnSp macro="">
      <xdr:nvCxnSpPr>
        <xdr:cNvPr id="691" name="直線コネクタ 690">
          <a:extLst>
            <a:ext uri="{FF2B5EF4-FFF2-40B4-BE49-F238E27FC236}">
              <a16:creationId xmlns:a16="http://schemas.microsoft.com/office/drawing/2014/main" id="{6958A862-9F5D-47EF-8E26-905264790779}"/>
            </a:ext>
          </a:extLst>
        </xdr:cNvPr>
        <xdr:cNvCxnSpPr/>
      </xdr:nvCxnSpPr>
      <xdr:spPr>
        <a:xfrm>
          <a:off x="14324013" y="17607914"/>
          <a:ext cx="7810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50164</xdr:rowOff>
    </xdr:from>
    <xdr:to>
      <xdr:col>76</xdr:col>
      <xdr:colOff>165100</xdr:colOff>
      <xdr:row>107</xdr:row>
      <xdr:rowOff>151764</xdr:rowOff>
    </xdr:to>
    <xdr:sp macro="" textlink="">
      <xdr:nvSpPr>
        <xdr:cNvPr id="692" name="楕円 691">
          <a:extLst>
            <a:ext uri="{FF2B5EF4-FFF2-40B4-BE49-F238E27FC236}">
              <a16:creationId xmlns:a16="http://schemas.microsoft.com/office/drawing/2014/main" id="{2E68B6D4-7C4B-448D-B156-A365C2A284B0}"/>
            </a:ext>
          </a:extLst>
        </xdr:cNvPr>
        <xdr:cNvSpPr/>
      </xdr:nvSpPr>
      <xdr:spPr>
        <a:xfrm>
          <a:off x="1345565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100964</xdr:rowOff>
    </xdr:from>
    <xdr:to>
      <xdr:col>81</xdr:col>
      <xdr:colOff>50800</xdr:colOff>
      <xdr:row>107</xdr:row>
      <xdr:rowOff>120014</xdr:rowOff>
    </xdr:to>
    <xdr:cxnSp macro="">
      <xdr:nvCxnSpPr>
        <xdr:cNvPr id="693" name="直線コネクタ 692">
          <a:extLst>
            <a:ext uri="{FF2B5EF4-FFF2-40B4-BE49-F238E27FC236}">
              <a16:creationId xmlns:a16="http://schemas.microsoft.com/office/drawing/2014/main" id="{DD6DA55D-2637-436C-A740-31A5AEEBC7D6}"/>
            </a:ext>
          </a:extLst>
        </xdr:cNvPr>
        <xdr:cNvCxnSpPr/>
      </xdr:nvCxnSpPr>
      <xdr:spPr>
        <a:xfrm>
          <a:off x="13506450" y="17588864"/>
          <a:ext cx="817563"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166370</xdr:rowOff>
    </xdr:from>
    <xdr:to>
      <xdr:col>72</xdr:col>
      <xdr:colOff>38100</xdr:colOff>
      <xdr:row>107</xdr:row>
      <xdr:rowOff>96520</xdr:rowOff>
    </xdr:to>
    <xdr:sp macro="" textlink="">
      <xdr:nvSpPr>
        <xdr:cNvPr id="694" name="楕円 693">
          <a:extLst>
            <a:ext uri="{FF2B5EF4-FFF2-40B4-BE49-F238E27FC236}">
              <a16:creationId xmlns:a16="http://schemas.microsoft.com/office/drawing/2014/main" id="{2382E710-D7F3-4875-986C-7A8235913B96}"/>
            </a:ext>
          </a:extLst>
        </xdr:cNvPr>
        <xdr:cNvSpPr/>
      </xdr:nvSpPr>
      <xdr:spPr>
        <a:xfrm>
          <a:off x="12638088" y="174828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45720</xdr:rowOff>
    </xdr:from>
    <xdr:to>
      <xdr:col>76</xdr:col>
      <xdr:colOff>114300</xdr:colOff>
      <xdr:row>107</xdr:row>
      <xdr:rowOff>100964</xdr:rowOff>
    </xdr:to>
    <xdr:cxnSp macro="">
      <xdr:nvCxnSpPr>
        <xdr:cNvPr id="695" name="直線コネクタ 694">
          <a:extLst>
            <a:ext uri="{FF2B5EF4-FFF2-40B4-BE49-F238E27FC236}">
              <a16:creationId xmlns:a16="http://schemas.microsoft.com/office/drawing/2014/main" id="{6E269363-49C2-4F01-92F1-C126EBAC46DC}"/>
            </a:ext>
          </a:extLst>
        </xdr:cNvPr>
        <xdr:cNvCxnSpPr/>
      </xdr:nvCxnSpPr>
      <xdr:spPr>
        <a:xfrm>
          <a:off x="12688888" y="17533620"/>
          <a:ext cx="817562"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21589</xdr:rowOff>
    </xdr:from>
    <xdr:to>
      <xdr:col>67</xdr:col>
      <xdr:colOff>101600</xdr:colOff>
      <xdr:row>107</xdr:row>
      <xdr:rowOff>123189</xdr:rowOff>
    </xdr:to>
    <xdr:sp macro="" textlink="">
      <xdr:nvSpPr>
        <xdr:cNvPr id="696" name="楕円 695">
          <a:extLst>
            <a:ext uri="{FF2B5EF4-FFF2-40B4-BE49-F238E27FC236}">
              <a16:creationId xmlns:a16="http://schemas.microsoft.com/office/drawing/2014/main" id="{B5B418E0-5AEB-413D-8809-F36BEE6BB352}"/>
            </a:ext>
          </a:extLst>
        </xdr:cNvPr>
        <xdr:cNvSpPr/>
      </xdr:nvSpPr>
      <xdr:spPr>
        <a:xfrm>
          <a:off x="11806238"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45720</xdr:rowOff>
    </xdr:from>
    <xdr:to>
      <xdr:col>71</xdr:col>
      <xdr:colOff>177800</xdr:colOff>
      <xdr:row>107</xdr:row>
      <xdr:rowOff>72389</xdr:rowOff>
    </xdr:to>
    <xdr:cxnSp macro="">
      <xdr:nvCxnSpPr>
        <xdr:cNvPr id="697" name="直線コネクタ 696">
          <a:extLst>
            <a:ext uri="{FF2B5EF4-FFF2-40B4-BE49-F238E27FC236}">
              <a16:creationId xmlns:a16="http://schemas.microsoft.com/office/drawing/2014/main" id="{16591252-EA05-453A-A413-5AF8FB722607}"/>
            </a:ext>
          </a:extLst>
        </xdr:cNvPr>
        <xdr:cNvCxnSpPr/>
      </xdr:nvCxnSpPr>
      <xdr:spPr>
        <a:xfrm flipV="1">
          <a:off x="11857038" y="17533620"/>
          <a:ext cx="8318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a:extLst>
            <a:ext uri="{FF2B5EF4-FFF2-40B4-BE49-F238E27FC236}">
              <a16:creationId xmlns:a16="http://schemas.microsoft.com/office/drawing/2014/main" id="{F7583020-36DE-410D-9215-4F0527DCE2CA}"/>
            </a:ext>
          </a:extLst>
        </xdr:cNvPr>
        <xdr:cNvSpPr txBox="1"/>
      </xdr:nvSpPr>
      <xdr:spPr>
        <a:xfrm>
          <a:off x="14123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699" name="n_2aveValue【公民館】&#10;有形固定資産減価償却率">
          <a:extLst>
            <a:ext uri="{FF2B5EF4-FFF2-40B4-BE49-F238E27FC236}">
              <a16:creationId xmlns:a16="http://schemas.microsoft.com/office/drawing/2014/main" id="{F3EC6378-872C-4C28-858F-70B52C211EDF}"/>
            </a:ext>
          </a:extLst>
        </xdr:cNvPr>
        <xdr:cNvSpPr txBox="1"/>
      </xdr:nvSpPr>
      <xdr:spPr>
        <a:xfrm>
          <a:off x="13318182"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153052</xdr:rowOff>
    </xdr:from>
    <xdr:ext cx="405111" cy="259045"/>
    <xdr:sp macro="" textlink="">
      <xdr:nvSpPr>
        <xdr:cNvPr id="700" name="n_3aveValue【公民館】&#10;有形固定資産減価償却率">
          <a:extLst>
            <a:ext uri="{FF2B5EF4-FFF2-40B4-BE49-F238E27FC236}">
              <a16:creationId xmlns:a16="http://schemas.microsoft.com/office/drawing/2014/main" id="{2795715B-E357-402D-894A-D3E97A4CAC02}"/>
            </a:ext>
          </a:extLst>
        </xdr:cNvPr>
        <xdr:cNvSpPr txBox="1"/>
      </xdr:nvSpPr>
      <xdr:spPr>
        <a:xfrm>
          <a:off x="12500619"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01" name="n_4aveValue【公民館】&#10;有形固定資産減価償却率">
          <a:extLst>
            <a:ext uri="{FF2B5EF4-FFF2-40B4-BE49-F238E27FC236}">
              <a16:creationId xmlns:a16="http://schemas.microsoft.com/office/drawing/2014/main" id="{CDDEDCC0-69F1-4BCE-BECF-8BA5866210F9}"/>
            </a:ext>
          </a:extLst>
        </xdr:cNvPr>
        <xdr:cNvSpPr txBox="1"/>
      </xdr:nvSpPr>
      <xdr:spPr>
        <a:xfrm>
          <a:off x="11668769"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161941</xdr:rowOff>
    </xdr:from>
    <xdr:ext cx="405111" cy="259045"/>
    <xdr:sp macro="" textlink="">
      <xdr:nvSpPr>
        <xdr:cNvPr id="702" name="n_1mainValue【公民館】&#10;有形固定資産減価償却率">
          <a:extLst>
            <a:ext uri="{FF2B5EF4-FFF2-40B4-BE49-F238E27FC236}">
              <a16:creationId xmlns:a16="http://schemas.microsoft.com/office/drawing/2014/main" id="{86813021-BF10-4010-A747-A7CE5FB8AD29}"/>
            </a:ext>
          </a:extLst>
        </xdr:cNvPr>
        <xdr:cNvSpPr txBox="1"/>
      </xdr:nvSpPr>
      <xdr:spPr>
        <a:xfrm>
          <a:off x="1412304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142891</xdr:rowOff>
    </xdr:from>
    <xdr:ext cx="405111" cy="259045"/>
    <xdr:sp macro="" textlink="">
      <xdr:nvSpPr>
        <xdr:cNvPr id="703" name="n_2mainValue【公民館】&#10;有形固定資産減価償却率">
          <a:extLst>
            <a:ext uri="{FF2B5EF4-FFF2-40B4-BE49-F238E27FC236}">
              <a16:creationId xmlns:a16="http://schemas.microsoft.com/office/drawing/2014/main" id="{DC83A509-A93F-4EEC-A617-CB055E6B464F}"/>
            </a:ext>
          </a:extLst>
        </xdr:cNvPr>
        <xdr:cNvSpPr txBox="1"/>
      </xdr:nvSpPr>
      <xdr:spPr>
        <a:xfrm>
          <a:off x="13318182" y="1763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87647</xdr:rowOff>
    </xdr:from>
    <xdr:ext cx="405111" cy="259045"/>
    <xdr:sp macro="" textlink="">
      <xdr:nvSpPr>
        <xdr:cNvPr id="704" name="n_3mainValue【公民館】&#10;有形固定資産減価償却率">
          <a:extLst>
            <a:ext uri="{FF2B5EF4-FFF2-40B4-BE49-F238E27FC236}">
              <a16:creationId xmlns:a16="http://schemas.microsoft.com/office/drawing/2014/main" id="{AD8FC38F-B065-4AF5-9497-6310AE68920E}"/>
            </a:ext>
          </a:extLst>
        </xdr:cNvPr>
        <xdr:cNvSpPr txBox="1"/>
      </xdr:nvSpPr>
      <xdr:spPr>
        <a:xfrm>
          <a:off x="12500619"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114316</xdr:rowOff>
    </xdr:from>
    <xdr:ext cx="405111" cy="259045"/>
    <xdr:sp macro="" textlink="">
      <xdr:nvSpPr>
        <xdr:cNvPr id="705" name="n_4mainValue【公民館】&#10;有形固定資産減価償却率">
          <a:extLst>
            <a:ext uri="{FF2B5EF4-FFF2-40B4-BE49-F238E27FC236}">
              <a16:creationId xmlns:a16="http://schemas.microsoft.com/office/drawing/2014/main" id="{EAA6F5EB-74D9-4D3C-9C22-5EFBAA52AEBB}"/>
            </a:ext>
          </a:extLst>
        </xdr:cNvPr>
        <xdr:cNvSpPr txBox="1"/>
      </xdr:nvSpPr>
      <xdr:spPr>
        <a:xfrm>
          <a:off x="11668769"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4AAD1597-7E3F-4ACE-BFE3-3B95EE9825F6}"/>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18FA5F51-0502-4408-9403-0C46CD7F8E79}"/>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371D74D1-CC92-4E8B-BE61-D53C1C1F3B0F}"/>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78498F1A-6393-492C-8B53-F929B5A2CD84}"/>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5A79180E-CFB6-41E8-B3A5-7CBEC2403A41}"/>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312E0C5C-517D-4200-A84F-FAD73FAD1A88}"/>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57A3BA-D351-4BD3-9F55-9C9EFB7EC8BA}"/>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1FDA809E-8189-4531-869F-62EB1F910BF5}"/>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A236E0E0-D5F0-4922-84A8-79B40DBA7018}"/>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1FBD5167-7405-4351-8471-5FEFEF5568E2}"/>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556866D8-E41E-4947-9A34-230F25585053}"/>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3829BB3E-0C8D-4A71-BA48-B804F50F5088}"/>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EFF532F2-BA4C-4821-92AD-AA18B6D7F2E0}"/>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4C693FE3-CC73-4DA5-9A4C-2F443488E760}"/>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1F4C1BBC-F975-438B-8F8A-B308A5FE291D}"/>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F3E7EBA0-7F2B-4192-B73E-CD6163381C2B}"/>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644A4490-F5D3-44BB-9B3C-445C034B4DC8}"/>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81CE1827-8BBC-44D7-AB7A-DADC4929E0E2}"/>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D3599350-892B-4EB6-91A7-A811FB73D393}"/>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95E5184D-A060-4439-83B5-E174ED338478}"/>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499DF3D6-FFAB-433D-A692-9B65FA08BAA0}"/>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94D94AF9-EC74-4A76-9D44-BD3E3A68221E}"/>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28B53839-3F80-4E0A-800D-2EE6576F5667}"/>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9BCACD04-FF56-4C7B-BB84-8E37A336B2C9}"/>
            </a:ext>
          </a:extLst>
        </xdr:cNvPr>
        <xdr:cNvCxnSpPr/>
      </xdr:nvCxnSpPr>
      <xdr:spPr>
        <a:xfrm flipV="1">
          <a:off x="20503514" y="1628584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BA28FF98-7B98-43E5-A052-C232FFC5F9A8}"/>
            </a:ext>
          </a:extLst>
        </xdr:cNvPr>
        <xdr:cNvSpPr txBox="1"/>
      </xdr:nvSpPr>
      <xdr:spPr>
        <a:xfrm>
          <a:off x="20542250" y="1781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8E34982F-5205-44A1-BC01-02B04F97CFA0}"/>
            </a:ext>
          </a:extLst>
        </xdr:cNvPr>
        <xdr:cNvCxnSpPr/>
      </xdr:nvCxnSpPr>
      <xdr:spPr>
        <a:xfrm>
          <a:off x="20429538" y="178067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D2EEA4C5-CC99-4D86-A217-CF5F1E2AF5A6}"/>
            </a:ext>
          </a:extLst>
        </xdr:cNvPr>
        <xdr:cNvSpPr txBox="1"/>
      </xdr:nvSpPr>
      <xdr:spPr>
        <a:xfrm>
          <a:off x="20542250" y="1606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5C302D39-5457-4CA1-8EB1-67A6D9552C84}"/>
            </a:ext>
          </a:extLst>
        </xdr:cNvPr>
        <xdr:cNvCxnSpPr/>
      </xdr:nvCxnSpPr>
      <xdr:spPr>
        <a:xfrm>
          <a:off x="20429538" y="162858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a:extLst>
            <a:ext uri="{FF2B5EF4-FFF2-40B4-BE49-F238E27FC236}">
              <a16:creationId xmlns:a16="http://schemas.microsoft.com/office/drawing/2014/main" id="{BCEC5F64-C9A8-402E-8807-EDB1B240DC58}"/>
            </a:ext>
          </a:extLst>
        </xdr:cNvPr>
        <xdr:cNvSpPr txBox="1"/>
      </xdr:nvSpPr>
      <xdr:spPr>
        <a:xfrm>
          <a:off x="20542250" y="1755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CD72457A-A5CE-4F05-B5B7-D7C9D0A42870}"/>
            </a:ext>
          </a:extLst>
        </xdr:cNvPr>
        <xdr:cNvSpPr/>
      </xdr:nvSpPr>
      <xdr:spPr>
        <a:xfrm>
          <a:off x="20453350" y="175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83601056-2563-4CA9-8FCB-6F07478CD134}"/>
            </a:ext>
          </a:extLst>
        </xdr:cNvPr>
        <xdr:cNvSpPr/>
      </xdr:nvSpPr>
      <xdr:spPr>
        <a:xfrm>
          <a:off x="19686588" y="1759026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161798</xdr:rowOff>
    </xdr:from>
    <xdr:to>
      <xdr:col>107</xdr:col>
      <xdr:colOff>101600</xdr:colOff>
      <xdr:row>108</xdr:row>
      <xdr:rowOff>91948</xdr:rowOff>
    </xdr:to>
    <xdr:sp macro="" textlink="">
      <xdr:nvSpPr>
        <xdr:cNvPr id="737" name="フローチャート: 判断 736">
          <a:extLst>
            <a:ext uri="{FF2B5EF4-FFF2-40B4-BE49-F238E27FC236}">
              <a16:creationId xmlns:a16="http://schemas.microsoft.com/office/drawing/2014/main" id="{169F38A9-F24D-487A-8D28-9101EE6A72E2}"/>
            </a:ext>
          </a:extLst>
        </xdr:cNvPr>
        <xdr:cNvSpPr/>
      </xdr:nvSpPr>
      <xdr:spPr>
        <a:xfrm>
          <a:off x="18854738" y="17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738" name="フローチャート: 判断 737">
          <a:extLst>
            <a:ext uri="{FF2B5EF4-FFF2-40B4-BE49-F238E27FC236}">
              <a16:creationId xmlns:a16="http://schemas.microsoft.com/office/drawing/2014/main" id="{40D5CA5B-492B-45C8-9721-C915F09B4490}"/>
            </a:ext>
          </a:extLst>
        </xdr:cNvPr>
        <xdr:cNvSpPr/>
      </xdr:nvSpPr>
      <xdr:spPr>
        <a:xfrm>
          <a:off x="18037175"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739" name="フローチャート: 判断 738">
          <a:extLst>
            <a:ext uri="{FF2B5EF4-FFF2-40B4-BE49-F238E27FC236}">
              <a16:creationId xmlns:a16="http://schemas.microsoft.com/office/drawing/2014/main" id="{D3D3FD9E-97AC-4013-8533-D9CAB6D70183}"/>
            </a:ext>
          </a:extLst>
        </xdr:cNvPr>
        <xdr:cNvSpPr/>
      </xdr:nvSpPr>
      <xdr:spPr>
        <a:xfrm>
          <a:off x="17219613" y="176466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14E2480-03BB-422E-AE75-AF80C548BBBB}"/>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AE3BD15-522B-45D0-AE37-A5839D6783C2}"/>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4718862-557D-46D0-B58E-28D7894FE58D}"/>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C11BEF7-B6EF-4EE5-81C2-5CA60E74A741}"/>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425C9424-7916-46B7-9276-EF157BC07026}"/>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124079</xdr:rowOff>
    </xdr:from>
    <xdr:to>
      <xdr:col>116</xdr:col>
      <xdr:colOff>114300</xdr:colOff>
      <xdr:row>107</xdr:row>
      <xdr:rowOff>54229</xdr:rowOff>
    </xdr:to>
    <xdr:sp macro="" textlink="">
      <xdr:nvSpPr>
        <xdr:cNvPr id="745" name="楕円 744">
          <a:extLst>
            <a:ext uri="{FF2B5EF4-FFF2-40B4-BE49-F238E27FC236}">
              <a16:creationId xmlns:a16="http://schemas.microsoft.com/office/drawing/2014/main" id="{FD505EBC-1DD5-4008-94BD-AFC452819009}"/>
            </a:ext>
          </a:extLst>
        </xdr:cNvPr>
        <xdr:cNvSpPr/>
      </xdr:nvSpPr>
      <xdr:spPr>
        <a:xfrm>
          <a:off x="20453350" y="174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146956</xdr:rowOff>
    </xdr:from>
    <xdr:ext cx="469744" cy="259045"/>
    <xdr:sp macro="" textlink="">
      <xdr:nvSpPr>
        <xdr:cNvPr id="746" name="【公民館】&#10;一人当たり面積該当値テキスト">
          <a:extLst>
            <a:ext uri="{FF2B5EF4-FFF2-40B4-BE49-F238E27FC236}">
              <a16:creationId xmlns:a16="http://schemas.microsoft.com/office/drawing/2014/main" id="{80C84A03-053E-49CF-9E10-0E90F9BE6376}"/>
            </a:ext>
          </a:extLst>
        </xdr:cNvPr>
        <xdr:cNvSpPr txBox="1"/>
      </xdr:nvSpPr>
      <xdr:spPr>
        <a:xfrm>
          <a:off x="20542250" y="1729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132462</xdr:rowOff>
    </xdr:from>
    <xdr:to>
      <xdr:col>112</xdr:col>
      <xdr:colOff>38100</xdr:colOff>
      <xdr:row>107</xdr:row>
      <xdr:rowOff>62612</xdr:rowOff>
    </xdr:to>
    <xdr:sp macro="" textlink="">
      <xdr:nvSpPr>
        <xdr:cNvPr id="747" name="楕円 746">
          <a:extLst>
            <a:ext uri="{FF2B5EF4-FFF2-40B4-BE49-F238E27FC236}">
              <a16:creationId xmlns:a16="http://schemas.microsoft.com/office/drawing/2014/main" id="{F3CECC06-3AA4-4453-B5B6-59926F9BE62E}"/>
            </a:ext>
          </a:extLst>
        </xdr:cNvPr>
        <xdr:cNvSpPr/>
      </xdr:nvSpPr>
      <xdr:spPr>
        <a:xfrm>
          <a:off x="19686588" y="1744891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3429</xdr:rowOff>
    </xdr:from>
    <xdr:to>
      <xdr:col>116</xdr:col>
      <xdr:colOff>63500</xdr:colOff>
      <xdr:row>107</xdr:row>
      <xdr:rowOff>11812</xdr:rowOff>
    </xdr:to>
    <xdr:cxnSp macro="">
      <xdr:nvCxnSpPr>
        <xdr:cNvPr id="748" name="直線コネクタ 747">
          <a:extLst>
            <a:ext uri="{FF2B5EF4-FFF2-40B4-BE49-F238E27FC236}">
              <a16:creationId xmlns:a16="http://schemas.microsoft.com/office/drawing/2014/main" id="{136BC027-0A25-4D37-BA1D-FF1AE4F16C50}"/>
            </a:ext>
          </a:extLst>
        </xdr:cNvPr>
        <xdr:cNvCxnSpPr/>
      </xdr:nvCxnSpPr>
      <xdr:spPr>
        <a:xfrm flipV="1">
          <a:off x="19737388" y="17491329"/>
          <a:ext cx="766762"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142748</xdr:rowOff>
    </xdr:from>
    <xdr:to>
      <xdr:col>107</xdr:col>
      <xdr:colOff>101600</xdr:colOff>
      <xdr:row>107</xdr:row>
      <xdr:rowOff>72898</xdr:rowOff>
    </xdr:to>
    <xdr:sp macro="" textlink="">
      <xdr:nvSpPr>
        <xdr:cNvPr id="749" name="楕円 748">
          <a:extLst>
            <a:ext uri="{FF2B5EF4-FFF2-40B4-BE49-F238E27FC236}">
              <a16:creationId xmlns:a16="http://schemas.microsoft.com/office/drawing/2014/main" id="{908D84D0-C169-4CF2-AEDE-ECB7C5E3F884}"/>
            </a:ext>
          </a:extLst>
        </xdr:cNvPr>
        <xdr:cNvSpPr/>
      </xdr:nvSpPr>
      <xdr:spPr>
        <a:xfrm>
          <a:off x="18854738" y="174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11812</xdr:rowOff>
    </xdr:from>
    <xdr:to>
      <xdr:col>111</xdr:col>
      <xdr:colOff>177800</xdr:colOff>
      <xdr:row>107</xdr:row>
      <xdr:rowOff>22098</xdr:rowOff>
    </xdr:to>
    <xdr:cxnSp macro="">
      <xdr:nvCxnSpPr>
        <xdr:cNvPr id="750" name="直線コネクタ 749">
          <a:extLst>
            <a:ext uri="{FF2B5EF4-FFF2-40B4-BE49-F238E27FC236}">
              <a16:creationId xmlns:a16="http://schemas.microsoft.com/office/drawing/2014/main" id="{1269F554-00A1-4ED5-92D5-01B7740E8559}"/>
            </a:ext>
          </a:extLst>
        </xdr:cNvPr>
        <xdr:cNvCxnSpPr/>
      </xdr:nvCxnSpPr>
      <xdr:spPr>
        <a:xfrm flipV="1">
          <a:off x="18905538" y="17499712"/>
          <a:ext cx="83185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152654</xdr:rowOff>
    </xdr:from>
    <xdr:to>
      <xdr:col>102</xdr:col>
      <xdr:colOff>165100</xdr:colOff>
      <xdr:row>107</xdr:row>
      <xdr:rowOff>82804</xdr:rowOff>
    </xdr:to>
    <xdr:sp macro="" textlink="">
      <xdr:nvSpPr>
        <xdr:cNvPr id="751" name="楕円 750">
          <a:extLst>
            <a:ext uri="{FF2B5EF4-FFF2-40B4-BE49-F238E27FC236}">
              <a16:creationId xmlns:a16="http://schemas.microsoft.com/office/drawing/2014/main" id="{FE1FBA07-C326-4842-B096-B9A2E54788A6}"/>
            </a:ext>
          </a:extLst>
        </xdr:cNvPr>
        <xdr:cNvSpPr/>
      </xdr:nvSpPr>
      <xdr:spPr>
        <a:xfrm>
          <a:off x="18037175" y="174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22098</xdr:rowOff>
    </xdr:from>
    <xdr:to>
      <xdr:col>107</xdr:col>
      <xdr:colOff>50800</xdr:colOff>
      <xdr:row>107</xdr:row>
      <xdr:rowOff>32004</xdr:rowOff>
    </xdr:to>
    <xdr:cxnSp macro="">
      <xdr:nvCxnSpPr>
        <xdr:cNvPr id="752" name="直線コネクタ 751">
          <a:extLst>
            <a:ext uri="{FF2B5EF4-FFF2-40B4-BE49-F238E27FC236}">
              <a16:creationId xmlns:a16="http://schemas.microsoft.com/office/drawing/2014/main" id="{6123DF2D-5BB8-4E9A-A7A6-471ADD371E8F}"/>
            </a:ext>
          </a:extLst>
        </xdr:cNvPr>
        <xdr:cNvCxnSpPr/>
      </xdr:nvCxnSpPr>
      <xdr:spPr>
        <a:xfrm flipV="1">
          <a:off x="18087975" y="17509998"/>
          <a:ext cx="817563"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53" name="楕円 752">
          <a:extLst>
            <a:ext uri="{FF2B5EF4-FFF2-40B4-BE49-F238E27FC236}">
              <a16:creationId xmlns:a16="http://schemas.microsoft.com/office/drawing/2014/main" id="{EC337ACE-F70B-497D-B5DE-BE19E681C4BE}"/>
            </a:ext>
          </a:extLst>
        </xdr:cNvPr>
        <xdr:cNvSpPr/>
      </xdr:nvSpPr>
      <xdr:spPr>
        <a:xfrm>
          <a:off x="17219613" y="1747862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32004</xdr:rowOff>
    </xdr:from>
    <xdr:to>
      <xdr:col>102</xdr:col>
      <xdr:colOff>114300</xdr:colOff>
      <xdr:row>107</xdr:row>
      <xdr:rowOff>41529</xdr:rowOff>
    </xdr:to>
    <xdr:cxnSp macro="">
      <xdr:nvCxnSpPr>
        <xdr:cNvPr id="754" name="直線コネクタ 753">
          <a:extLst>
            <a:ext uri="{FF2B5EF4-FFF2-40B4-BE49-F238E27FC236}">
              <a16:creationId xmlns:a16="http://schemas.microsoft.com/office/drawing/2014/main" id="{E7090874-7C20-4D13-B8AA-0B471060BEEE}"/>
            </a:ext>
          </a:extLst>
        </xdr:cNvPr>
        <xdr:cNvCxnSpPr/>
      </xdr:nvCxnSpPr>
      <xdr:spPr>
        <a:xfrm flipV="1">
          <a:off x="17270413" y="17519904"/>
          <a:ext cx="817562"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a:extLst>
            <a:ext uri="{FF2B5EF4-FFF2-40B4-BE49-F238E27FC236}">
              <a16:creationId xmlns:a16="http://schemas.microsoft.com/office/drawing/2014/main" id="{A02F570D-D5F7-4738-A764-9C96F0E29FEF}"/>
            </a:ext>
          </a:extLst>
        </xdr:cNvPr>
        <xdr:cNvSpPr txBox="1"/>
      </xdr:nvSpPr>
      <xdr:spPr>
        <a:xfrm>
          <a:off x="19504102" y="1768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83075</xdr:rowOff>
    </xdr:from>
    <xdr:ext cx="469744" cy="259045"/>
    <xdr:sp macro="" textlink="">
      <xdr:nvSpPr>
        <xdr:cNvPr id="756" name="n_2aveValue【公民館】&#10;一人当たり面積">
          <a:extLst>
            <a:ext uri="{FF2B5EF4-FFF2-40B4-BE49-F238E27FC236}">
              <a16:creationId xmlns:a16="http://schemas.microsoft.com/office/drawing/2014/main" id="{96BB9786-C007-477A-8425-165DCF6CBB27}"/>
            </a:ext>
          </a:extLst>
        </xdr:cNvPr>
        <xdr:cNvSpPr txBox="1"/>
      </xdr:nvSpPr>
      <xdr:spPr>
        <a:xfrm>
          <a:off x="18684952" y="177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757" name="n_3aveValue【公民館】&#10;一人当たり面積">
          <a:extLst>
            <a:ext uri="{FF2B5EF4-FFF2-40B4-BE49-F238E27FC236}">
              <a16:creationId xmlns:a16="http://schemas.microsoft.com/office/drawing/2014/main" id="{083DF69F-9A99-4ACF-9043-6C47921EA1C2}"/>
            </a:ext>
          </a:extLst>
        </xdr:cNvPr>
        <xdr:cNvSpPr txBox="1"/>
      </xdr:nvSpPr>
      <xdr:spPr>
        <a:xfrm>
          <a:off x="1786739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758" name="n_4aveValue【公民館】&#10;一人当たり面積">
          <a:extLst>
            <a:ext uri="{FF2B5EF4-FFF2-40B4-BE49-F238E27FC236}">
              <a16:creationId xmlns:a16="http://schemas.microsoft.com/office/drawing/2014/main" id="{196BAFA9-9C8D-404A-AB22-527A46E7923B}"/>
            </a:ext>
          </a:extLst>
        </xdr:cNvPr>
        <xdr:cNvSpPr txBox="1"/>
      </xdr:nvSpPr>
      <xdr:spPr>
        <a:xfrm>
          <a:off x="170498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79139</xdr:rowOff>
    </xdr:from>
    <xdr:ext cx="469744" cy="259045"/>
    <xdr:sp macro="" textlink="">
      <xdr:nvSpPr>
        <xdr:cNvPr id="759" name="n_1mainValue【公民館】&#10;一人当たり面積">
          <a:extLst>
            <a:ext uri="{FF2B5EF4-FFF2-40B4-BE49-F238E27FC236}">
              <a16:creationId xmlns:a16="http://schemas.microsoft.com/office/drawing/2014/main" id="{DDFAC883-D18F-445B-875E-F28E69FDDC1A}"/>
            </a:ext>
          </a:extLst>
        </xdr:cNvPr>
        <xdr:cNvSpPr txBox="1"/>
      </xdr:nvSpPr>
      <xdr:spPr>
        <a:xfrm>
          <a:off x="19504102" y="1722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89425</xdr:rowOff>
    </xdr:from>
    <xdr:ext cx="469744" cy="259045"/>
    <xdr:sp macro="" textlink="">
      <xdr:nvSpPr>
        <xdr:cNvPr id="760" name="n_2mainValue【公民館】&#10;一人当たり面積">
          <a:extLst>
            <a:ext uri="{FF2B5EF4-FFF2-40B4-BE49-F238E27FC236}">
              <a16:creationId xmlns:a16="http://schemas.microsoft.com/office/drawing/2014/main" id="{8DBAE037-03A1-4B12-BF52-280998BFD886}"/>
            </a:ext>
          </a:extLst>
        </xdr:cNvPr>
        <xdr:cNvSpPr txBox="1"/>
      </xdr:nvSpPr>
      <xdr:spPr>
        <a:xfrm>
          <a:off x="18684952" y="1723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99331</xdr:rowOff>
    </xdr:from>
    <xdr:ext cx="469744" cy="259045"/>
    <xdr:sp macro="" textlink="">
      <xdr:nvSpPr>
        <xdr:cNvPr id="761" name="n_3mainValue【公民館】&#10;一人当たり面積">
          <a:extLst>
            <a:ext uri="{FF2B5EF4-FFF2-40B4-BE49-F238E27FC236}">
              <a16:creationId xmlns:a16="http://schemas.microsoft.com/office/drawing/2014/main" id="{37BE4C62-2161-4180-AF19-0CE09D1B19F1}"/>
            </a:ext>
          </a:extLst>
        </xdr:cNvPr>
        <xdr:cNvSpPr txBox="1"/>
      </xdr:nvSpPr>
      <xdr:spPr>
        <a:xfrm>
          <a:off x="17867390" y="1724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62" name="n_4mainValue【公民館】&#10;一人当たり面積">
          <a:extLst>
            <a:ext uri="{FF2B5EF4-FFF2-40B4-BE49-F238E27FC236}">
              <a16:creationId xmlns:a16="http://schemas.microsoft.com/office/drawing/2014/main" id="{59B1612D-184E-4A9A-A6C4-70F658DC2694}"/>
            </a:ext>
          </a:extLst>
        </xdr:cNvPr>
        <xdr:cNvSpPr txBox="1"/>
      </xdr:nvSpPr>
      <xdr:spPr>
        <a:xfrm>
          <a:off x="17049827" y="172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6A22B5F8-4435-4343-8FE8-554A543C6248}"/>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DB900B1B-DD72-449C-8CEB-B83186E8C69F}"/>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A0900793-73AE-4567-AFCE-A0FDB247E7C1}"/>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８．２ポイント下回っているが、人口一人当たり延長に換算すると類似団体内平均値を５０．７２４ｍ上回っている。道路については計画的に改良工事を進めているため、有形固定資産減価償却率は抑えられているが、人口が少なく、面積が広いため人口一人当たりの延長は長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７．０ポイントを下回っているが、人口一人当たりの有形固定資産額に換算すると類似団体内平均値を１，２４１，３２５円上回っている。橋りょう・トンネルについて、比率は全国平均、県平均を下回っているものの、人口一人当たりの有形固定資産額は大きく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については、類似団体内平均値を１０．０ポイント上回っており、比率も年々上昇していることから老朽化が伺える。人口一人当たりの面積については、人口の減少によ</a:t>
          </a:r>
          <a:r>
            <a:rPr kumimoji="1" lang="ja-JP" altLang="en-US" sz="1300">
              <a:solidFill>
                <a:srgbClr val="FF0000"/>
              </a:solidFill>
              <a:latin typeface="ＭＳ Ｐゴシック" panose="020B0600070205080204" pitchFamily="50" charset="-128"/>
              <a:ea typeface="ＭＳ Ｐゴシック" panose="020B0600070205080204" pitchFamily="50" charset="-128"/>
            </a:rPr>
            <a:t>り</a:t>
          </a:r>
          <a:r>
            <a:rPr kumimoji="1" lang="ja-JP" altLang="en-US" sz="1300">
              <a:latin typeface="ＭＳ Ｐゴシック" panose="020B0600070205080204" pitchFamily="50" charset="-128"/>
              <a:ea typeface="ＭＳ Ｐゴシック" panose="020B0600070205080204" pitchFamily="50" charset="-128"/>
            </a:rPr>
            <a:t>比率が上昇している。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については、類似団体内平均値を１１．０ポイント上回っており、老朽化が進んでいる。人口一人当たりの面積については、人口の減少により比率が上昇している。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については、類似団体内平均値を２１．０ポイント上回っており、老朽化が著しい。人口一人当たりの面積については、人口に対し面積が広いため、学校数が多いことが影響している。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については、類似団体内平均値を１８．６ポイント上回っており、旧小中学校を利用している公民館もあるため老朽化が著しく、人口一人当たりの面積についても大きくなっている。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21CC59-11D7-4A9E-9925-68C83E0A5054}"/>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F4DCBD-7B4A-4AEC-89CE-C206B3272D6A}"/>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CBEB2B-1381-45A0-9297-62468812A48D}"/>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F091BE-C3F5-40EF-939B-27852B4B882D}"/>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FA15C7-9873-4491-B787-EE553B749176}"/>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294A03-13BE-49E1-9868-70843DB81451}"/>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BF7DCB-EA1A-42CD-9E7C-DFB84955835D}"/>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58FAE5-32FB-496E-BFE8-7DE5D531C0CF}"/>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EA4B33-6A68-4035-9F79-769D5324D2E2}"/>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330F3F-0B17-4521-9F0B-B10CA70E3C7D}"/>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04372F-39C1-4755-8B7C-59EAC29AD41B}"/>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6CEA92-6169-423C-B7EC-747C30C6E287}"/>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58EE7D-812D-4405-BD82-267FBAD77414}"/>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938FCC-4A86-4463-A024-6E5F5D593521}"/>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1E0B71-2406-4D67-9E29-46AE180ACCE7}"/>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F05E9C-5823-431F-AA82-BF06DC01E229}"/>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26C83B-D367-48EE-BE45-64842134C06D}"/>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6D3063-1B39-4A2A-B3CB-F20809F65BF3}"/>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2B7BBC-909E-455F-AE09-18CB713BF092}"/>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4282D6-4D17-4A7B-BF20-FC28DDB56FCD}"/>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19435B-DBD3-4435-93A5-199D7298FF69}"/>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161D07-6BF3-47B1-AE86-2582CC2A08B5}"/>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226A90-7107-4E15-A68A-2720040893E2}"/>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EC0677-ECBE-46DE-BDC4-8D727B73E427}"/>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BD6AB2-EF06-4467-8522-D5CABD3CC28F}"/>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73B7C7-9D7B-4A22-9C7C-D5561358F540}"/>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F7887A-A76F-41E5-A634-2959CB22CB11}"/>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E7CF57-17C9-495C-9862-3CA04B8FE81F}"/>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8DF486-3277-4E27-891B-77CB25B2F240}"/>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D3E582-2C15-4E65-B37E-C6273B1E84C0}"/>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14F8D5-85CD-4B72-B88A-A0B15DDC75E7}"/>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1AE41D-DBBC-46EB-AAA9-571F04850094}"/>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73A506-734C-43E7-BE6A-108792CB6A64}"/>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EC564A-508D-40E4-AC28-F59CB276FD1F}"/>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9F21D5-9179-4D09-AB2B-77B4A6559A10}"/>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37882C8-4542-469D-91A5-0AE9F570A979}"/>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06364A-0E27-4195-94D3-B306EA3AD8A2}"/>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286F8C-CA0C-405A-BC61-89675C44851B}"/>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86EEC1-DE9B-4719-8AFE-094DEEA47BB6}"/>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B879E9-F21E-477C-BC81-77B7EF565A89}"/>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B3E8943-9CED-410E-8B26-5F07A36EEB4D}"/>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1233FD-FEC9-4B99-978A-5E1BFE6DFC3A}"/>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BE0466-3BBA-456E-B4EB-8B992919038F}"/>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0E5D75-DD69-43FB-BAFA-CFE457D25AAA}"/>
            </a:ext>
          </a:extLst>
        </xdr:cNvPr>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A80A0E3-7BF5-47BD-83EB-F44A09B609AF}"/>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8953A22-93A7-40D6-8298-190FDDA8E761}"/>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4509057-D0D7-45E6-98D4-93B85AF4F0E4}"/>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3A16F40-22FE-44C2-9551-C1E768F8AD9C}"/>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86238DA-4CB9-4171-9DEC-3E81670CD242}"/>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7356CE-C24C-4A2A-B678-78CC91B965FB}"/>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88CBF8-C2B6-4BF3-998F-56139816F3E4}"/>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C56292-9129-4F1A-BBF4-B7CCFCA1DC79}"/>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D795998-0111-4068-992B-F6CECDBC421A}"/>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F3E086B-7F44-4064-9153-C2602DBCE1EF}"/>
            </a:ext>
          </a:extLst>
        </xdr:cNvPr>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16EE2D-FEE3-4371-B668-39AF4434EDE1}"/>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3A3A787-EBC8-4CE5-8161-5370AD083731}"/>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2877AD86-0A04-45E5-9D0D-9C9B15B0B499}"/>
            </a:ext>
          </a:extLst>
        </xdr:cNvPr>
        <xdr:cNvCxnSpPr/>
      </xdr:nvCxnSpPr>
      <xdr:spPr>
        <a:xfrm flipV="1">
          <a:off x="4291965" y="539985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C12726C9-EC13-4FF4-B26E-B218856261DA}"/>
            </a:ext>
          </a:extLst>
        </xdr:cNvPr>
        <xdr:cNvSpPr txBox="1"/>
      </xdr:nvSpPr>
      <xdr:spPr>
        <a:xfrm>
          <a:off x="4330700" y="671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2367E74F-8B60-4393-B92C-54E1C7401758}"/>
            </a:ext>
          </a:extLst>
        </xdr:cNvPr>
        <xdr:cNvCxnSpPr/>
      </xdr:nvCxnSpPr>
      <xdr:spPr>
        <a:xfrm>
          <a:off x="4217988" y="670668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7AEED06D-3EC1-48D4-BE65-270517C41F7A}"/>
            </a:ext>
          </a:extLst>
        </xdr:cNvPr>
        <xdr:cNvSpPr txBox="1"/>
      </xdr:nvSpPr>
      <xdr:spPr>
        <a:xfrm>
          <a:off x="4330700" y="5189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3ACB7FB2-3839-436A-9592-4147CF7A19F6}"/>
            </a:ext>
          </a:extLst>
        </xdr:cNvPr>
        <xdr:cNvCxnSpPr/>
      </xdr:nvCxnSpPr>
      <xdr:spPr>
        <a:xfrm>
          <a:off x="4217988" y="539985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6F5728D2-B3E9-4788-88FF-5C7BFBFCF5FE}"/>
            </a:ext>
          </a:extLst>
        </xdr:cNvPr>
        <xdr:cNvSpPr txBox="1"/>
      </xdr:nvSpPr>
      <xdr:spPr>
        <a:xfrm>
          <a:off x="4330700" y="5877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10966426-4A3D-4B1A-A7ED-36DA033DC112}"/>
            </a:ext>
          </a:extLst>
        </xdr:cNvPr>
        <xdr:cNvSpPr/>
      </xdr:nvSpPr>
      <xdr:spPr>
        <a:xfrm>
          <a:off x="4241800" y="601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75E301CC-A0BA-4D8F-8269-113915124446}"/>
            </a:ext>
          </a:extLst>
        </xdr:cNvPr>
        <xdr:cNvSpPr/>
      </xdr:nvSpPr>
      <xdr:spPr>
        <a:xfrm>
          <a:off x="3475038" y="604737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67434348-3F6E-428B-B952-C4302ABF2053}"/>
            </a:ext>
          </a:extLst>
        </xdr:cNvPr>
        <xdr:cNvSpPr/>
      </xdr:nvSpPr>
      <xdr:spPr>
        <a:xfrm>
          <a:off x="2643188" y="59719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6C8B2027-77B6-4B6C-B92A-AB0CBCCCB403}"/>
            </a:ext>
          </a:extLst>
        </xdr:cNvPr>
        <xdr:cNvSpPr/>
      </xdr:nvSpPr>
      <xdr:spPr>
        <a:xfrm>
          <a:off x="1825625" y="59654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526BF68B-66EE-4AAD-8338-813C7D54B81B}"/>
            </a:ext>
          </a:extLst>
        </xdr:cNvPr>
        <xdr:cNvSpPr/>
      </xdr:nvSpPr>
      <xdr:spPr>
        <a:xfrm>
          <a:off x="1008063" y="591810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2BBA80-05BC-423B-A01E-DA2E37FFB427}"/>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DA47CC-50DE-4509-9D39-A8D21F06E1D4}"/>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3402A4-288C-4DD4-9FF6-E02CFB271FFD}"/>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5AB7CD-B4A2-440E-B2E8-D184029262A7}"/>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B6FB7DC-4C1F-40C3-9070-ADB9694D6346}"/>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7438</xdr:rowOff>
    </xdr:from>
    <xdr:to>
      <xdr:col>24</xdr:col>
      <xdr:colOff>114300</xdr:colOff>
      <xdr:row>41</xdr:row>
      <xdr:rowOff>109038</xdr:rowOff>
    </xdr:to>
    <xdr:sp macro="" textlink="">
      <xdr:nvSpPr>
        <xdr:cNvPr id="74" name="楕円 73">
          <a:extLst>
            <a:ext uri="{FF2B5EF4-FFF2-40B4-BE49-F238E27FC236}">
              <a16:creationId xmlns:a16="http://schemas.microsoft.com/office/drawing/2014/main" id="{04B4489D-C1D0-45EE-83F6-10913FADF432}"/>
            </a:ext>
          </a:extLst>
        </xdr:cNvPr>
        <xdr:cNvSpPr/>
      </xdr:nvSpPr>
      <xdr:spPr>
        <a:xfrm>
          <a:off x="42418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93815</xdr:rowOff>
    </xdr:from>
    <xdr:ext cx="405111" cy="259045"/>
    <xdr:sp macro="" textlink="">
      <xdr:nvSpPr>
        <xdr:cNvPr id="75" name="【図書館】&#10;有形固定資産減価償却率該当値テキスト">
          <a:extLst>
            <a:ext uri="{FF2B5EF4-FFF2-40B4-BE49-F238E27FC236}">
              <a16:creationId xmlns:a16="http://schemas.microsoft.com/office/drawing/2014/main" id="{17B9EBB7-1756-4A37-8A44-CD43A6248B8B}"/>
            </a:ext>
          </a:extLst>
        </xdr:cNvPr>
        <xdr:cNvSpPr txBox="1"/>
      </xdr:nvSpPr>
      <xdr:spPr>
        <a:xfrm>
          <a:off x="4330700" y="658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160927</xdr:rowOff>
    </xdr:from>
    <xdr:to>
      <xdr:col>20</xdr:col>
      <xdr:colOff>38100</xdr:colOff>
      <xdr:row>41</xdr:row>
      <xdr:rowOff>91077</xdr:rowOff>
    </xdr:to>
    <xdr:sp macro="" textlink="">
      <xdr:nvSpPr>
        <xdr:cNvPr id="76" name="楕円 75">
          <a:extLst>
            <a:ext uri="{FF2B5EF4-FFF2-40B4-BE49-F238E27FC236}">
              <a16:creationId xmlns:a16="http://schemas.microsoft.com/office/drawing/2014/main" id="{92C7B51D-3E81-4905-B3CD-137BEAFD399F}"/>
            </a:ext>
          </a:extLst>
        </xdr:cNvPr>
        <xdr:cNvSpPr/>
      </xdr:nvSpPr>
      <xdr:spPr>
        <a:xfrm>
          <a:off x="3475038" y="664745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40277</xdr:rowOff>
    </xdr:from>
    <xdr:to>
      <xdr:col>24</xdr:col>
      <xdr:colOff>63500</xdr:colOff>
      <xdr:row>41</xdr:row>
      <xdr:rowOff>58238</xdr:rowOff>
    </xdr:to>
    <xdr:cxnSp macro="">
      <xdr:nvCxnSpPr>
        <xdr:cNvPr id="77" name="直線コネクタ 76">
          <a:extLst>
            <a:ext uri="{FF2B5EF4-FFF2-40B4-BE49-F238E27FC236}">
              <a16:creationId xmlns:a16="http://schemas.microsoft.com/office/drawing/2014/main" id="{54E75B7B-8A11-4DC0-BC95-510018336339}"/>
            </a:ext>
          </a:extLst>
        </xdr:cNvPr>
        <xdr:cNvCxnSpPr/>
      </xdr:nvCxnSpPr>
      <xdr:spPr>
        <a:xfrm>
          <a:off x="3525838" y="6688727"/>
          <a:ext cx="766762"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141333</xdr:rowOff>
    </xdr:from>
    <xdr:to>
      <xdr:col>15</xdr:col>
      <xdr:colOff>101600</xdr:colOff>
      <xdr:row>41</xdr:row>
      <xdr:rowOff>71483</xdr:rowOff>
    </xdr:to>
    <xdr:sp macro="" textlink="">
      <xdr:nvSpPr>
        <xdr:cNvPr id="78" name="楕円 77">
          <a:extLst>
            <a:ext uri="{FF2B5EF4-FFF2-40B4-BE49-F238E27FC236}">
              <a16:creationId xmlns:a16="http://schemas.microsoft.com/office/drawing/2014/main" id="{7EA198DF-1B53-4A08-BB41-DEB6DB052D24}"/>
            </a:ext>
          </a:extLst>
        </xdr:cNvPr>
        <xdr:cNvSpPr/>
      </xdr:nvSpPr>
      <xdr:spPr>
        <a:xfrm>
          <a:off x="2643188" y="66278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20683</xdr:rowOff>
    </xdr:from>
    <xdr:to>
      <xdr:col>19</xdr:col>
      <xdr:colOff>177800</xdr:colOff>
      <xdr:row>41</xdr:row>
      <xdr:rowOff>40277</xdr:rowOff>
    </xdr:to>
    <xdr:cxnSp macro="">
      <xdr:nvCxnSpPr>
        <xdr:cNvPr id="79" name="直線コネクタ 78">
          <a:extLst>
            <a:ext uri="{FF2B5EF4-FFF2-40B4-BE49-F238E27FC236}">
              <a16:creationId xmlns:a16="http://schemas.microsoft.com/office/drawing/2014/main" id="{75DB3EA1-6B1C-41E3-97E1-A294D4C1D273}"/>
            </a:ext>
          </a:extLst>
        </xdr:cNvPr>
        <xdr:cNvCxnSpPr/>
      </xdr:nvCxnSpPr>
      <xdr:spPr>
        <a:xfrm>
          <a:off x="2693988" y="6669133"/>
          <a:ext cx="8318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98878</xdr:rowOff>
    </xdr:from>
    <xdr:to>
      <xdr:col>10</xdr:col>
      <xdr:colOff>165100</xdr:colOff>
      <xdr:row>41</xdr:row>
      <xdr:rowOff>29028</xdr:rowOff>
    </xdr:to>
    <xdr:sp macro="" textlink="">
      <xdr:nvSpPr>
        <xdr:cNvPr id="80" name="楕円 79">
          <a:extLst>
            <a:ext uri="{FF2B5EF4-FFF2-40B4-BE49-F238E27FC236}">
              <a16:creationId xmlns:a16="http://schemas.microsoft.com/office/drawing/2014/main" id="{31B22B21-9F36-47CA-977E-E909A44141D4}"/>
            </a:ext>
          </a:extLst>
        </xdr:cNvPr>
        <xdr:cNvSpPr/>
      </xdr:nvSpPr>
      <xdr:spPr>
        <a:xfrm>
          <a:off x="1825625" y="65854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149678</xdr:rowOff>
    </xdr:from>
    <xdr:to>
      <xdr:col>15</xdr:col>
      <xdr:colOff>50800</xdr:colOff>
      <xdr:row>41</xdr:row>
      <xdr:rowOff>20683</xdr:rowOff>
    </xdr:to>
    <xdr:cxnSp macro="">
      <xdr:nvCxnSpPr>
        <xdr:cNvPr id="81" name="直線コネクタ 80">
          <a:extLst>
            <a:ext uri="{FF2B5EF4-FFF2-40B4-BE49-F238E27FC236}">
              <a16:creationId xmlns:a16="http://schemas.microsoft.com/office/drawing/2014/main" id="{6AD369E1-4099-4C21-98A0-A9C1C488476E}"/>
            </a:ext>
          </a:extLst>
        </xdr:cNvPr>
        <xdr:cNvCxnSpPr/>
      </xdr:nvCxnSpPr>
      <xdr:spPr>
        <a:xfrm>
          <a:off x="1876425" y="6636203"/>
          <a:ext cx="817563"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113574</xdr:rowOff>
    </xdr:from>
    <xdr:to>
      <xdr:col>6</xdr:col>
      <xdr:colOff>38100</xdr:colOff>
      <xdr:row>41</xdr:row>
      <xdr:rowOff>43724</xdr:rowOff>
    </xdr:to>
    <xdr:sp macro="" textlink="">
      <xdr:nvSpPr>
        <xdr:cNvPr id="82" name="楕円 81">
          <a:extLst>
            <a:ext uri="{FF2B5EF4-FFF2-40B4-BE49-F238E27FC236}">
              <a16:creationId xmlns:a16="http://schemas.microsoft.com/office/drawing/2014/main" id="{A797AE4A-9058-4AC0-8C28-E4C7053FB2FF}"/>
            </a:ext>
          </a:extLst>
        </xdr:cNvPr>
        <xdr:cNvSpPr/>
      </xdr:nvSpPr>
      <xdr:spPr>
        <a:xfrm>
          <a:off x="1008063" y="660009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149678</xdr:rowOff>
    </xdr:from>
    <xdr:to>
      <xdr:col>10</xdr:col>
      <xdr:colOff>114300</xdr:colOff>
      <xdr:row>40</xdr:row>
      <xdr:rowOff>164374</xdr:rowOff>
    </xdr:to>
    <xdr:cxnSp macro="">
      <xdr:nvCxnSpPr>
        <xdr:cNvPr id="83" name="直線コネクタ 82">
          <a:extLst>
            <a:ext uri="{FF2B5EF4-FFF2-40B4-BE49-F238E27FC236}">
              <a16:creationId xmlns:a16="http://schemas.microsoft.com/office/drawing/2014/main" id="{70D7C400-43B8-4BD6-AC65-F0CA615C7990}"/>
            </a:ext>
          </a:extLst>
        </xdr:cNvPr>
        <xdr:cNvCxnSpPr/>
      </xdr:nvCxnSpPr>
      <xdr:spPr>
        <a:xfrm flipV="1">
          <a:off x="1058863" y="6636203"/>
          <a:ext cx="817562"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E86DF2A0-7625-4F8F-8EF2-E2A6010089AD}"/>
            </a:ext>
          </a:extLst>
        </xdr:cNvPr>
        <xdr:cNvSpPr txBox="1"/>
      </xdr:nvSpPr>
      <xdr:spPr>
        <a:xfrm>
          <a:off x="3324869" y="583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644664AC-D0D1-4E21-B9EE-E7B61216FA82}"/>
            </a:ext>
          </a:extLst>
        </xdr:cNvPr>
        <xdr:cNvSpPr txBox="1"/>
      </xdr:nvSpPr>
      <xdr:spPr>
        <a:xfrm>
          <a:off x="2505719"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499E9A9F-29D4-4DEA-A26E-244A6A68F6FA}"/>
            </a:ext>
          </a:extLst>
        </xdr:cNvPr>
        <xdr:cNvSpPr txBox="1"/>
      </xdr:nvSpPr>
      <xdr:spPr>
        <a:xfrm>
          <a:off x="1688157"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9AE22736-ADD2-4FCC-8BF2-4FAF5664BA8B}"/>
            </a:ext>
          </a:extLst>
        </xdr:cNvPr>
        <xdr:cNvSpPr txBox="1"/>
      </xdr:nvSpPr>
      <xdr:spPr>
        <a:xfrm>
          <a:off x="870594" y="57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82204</xdr:rowOff>
    </xdr:from>
    <xdr:ext cx="405111" cy="259045"/>
    <xdr:sp macro="" textlink="">
      <xdr:nvSpPr>
        <xdr:cNvPr id="88" name="n_1mainValue【図書館】&#10;有形固定資産減価償却率">
          <a:extLst>
            <a:ext uri="{FF2B5EF4-FFF2-40B4-BE49-F238E27FC236}">
              <a16:creationId xmlns:a16="http://schemas.microsoft.com/office/drawing/2014/main" id="{268FF089-840F-4844-9B2C-E94B3F10BDB8}"/>
            </a:ext>
          </a:extLst>
        </xdr:cNvPr>
        <xdr:cNvSpPr txBox="1"/>
      </xdr:nvSpPr>
      <xdr:spPr>
        <a:xfrm>
          <a:off x="3324869" y="673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62610</xdr:rowOff>
    </xdr:from>
    <xdr:ext cx="405111" cy="259045"/>
    <xdr:sp macro="" textlink="">
      <xdr:nvSpPr>
        <xdr:cNvPr id="89" name="n_2mainValue【図書館】&#10;有形固定資産減価償却率">
          <a:extLst>
            <a:ext uri="{FF2B5EF4-FFF2-40B4-BE49-F238E27FC236}">
              <a16:creationId xmlns:a16="http://schemas.microsoft.com/office/drawing/2014/main" id="{F32DBF44-24E6-4BD2-88ED-10AD734E9D1B}"/>
            </a:ext>
          </a:extLst>
        </xdr:cNvPr>
        <xdr:cNvSpPr txBox="1"/>
      </xdr:nvSpPr>
      <xdr:spPr>
        <a:xfrm>
          <a:off x="2505719" y="671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8EE673D3-95EE-4C2F-9DFE-BB00400C908C}"/>
            </a:ext>
          </a:extLst>
        </xdr:cNvPr>
        <xdr:cNvSpPr txBox="1"/>
      </xdr:nvSpPr>
      <xdr:spPr>
        <a:xfrm>
          <a:off x="1688157" y="666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34851</xdr:rowOff>
    </xdr:from>
    <xdr:ext cx="405111" cy="259045"/>
    <xdr:sp macro="" textlink="">
      <xdr:nvSpPr>
        <xdr:cNvPr id="91" name="n_4mainValue【図書館】&#10;有形固定資産減価償却率">
          <a:extLst>
            <a:ext uri="{FF2B5EF4-FFF2-40B4-BE49-F238E27FC236}">
              <a16:creationId xmlns:a16="http://schemas.microsoft.com/office/drawing/2014/main" id="{1BA0CF76-5025-4835-99A9-F482F4770794}"/>
            </a:ext>
          </a:extLst>
        </xdr:cNvPr>
        <xdr:cNvSpPr txBox="1"/>
      </xdr:nvSpPr>
      <xdr:spPr>
        <a:xfrm>
          <a:off x="870594" y="668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65032E-5372-43A2-8537-A37B11890BF8}"/>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135D47D-7DB9-4F55-8BC8-1E02BB441476}"/>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5C9B829-D1F0-4F4F-86F5-5029C529843B}"/>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C350108-F50E-4D16-8A89-8BFA238CEC88}"/>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048BEAD-435C-43F0-A2F1-3AFA82A61811}"/>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34BCBC5-200B-40AF-82F0-D11F77C1C54F}"/>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6C369E8-019A-4045-8390-A3C6B9724072}"/>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ACE28CF-6466-4CB8-8AF6-6FF556979FA7}"/>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D5CD6E7-2B6F-4FD8-9E19-DE994E2840E4}"/>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190ECDB-EC84-496D-8F70-44DE0E24A433}"/>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8A617AA-D37E-4970-AF2A-F29CA4B7405B}"/>
            </a:ext>
          </a:extLst>
        </xdr:cNvPr>
        <xdr:cNvCxnSpPr/>
      </xdr:nvCxnSpPr>
      <xdr:spPr>
        <a:xfrm>
          <a:off x="6118225" y="690290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193BB9B-18E6-4FEF-989A-DA9AE9D4E57C}"/>
            </a:ext>
          </a:extLst>
        </xdr:cNvPr>
        <xdr:cNvSpPr txBox="1"/>
      </xdr:nvSpPr>
      <xdr:spPr>
        <a:xfrm>
          <a:off x="56796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8BD32202-6499-4923-ACDC-C3FCFD70F30F}"/>
            </a:ext>
          </a:extLst>
        </xdr:cNvPr>
        <xdr:cNvCxnSpPr/>
      </xdr:nvCxnSpPr>
      <xdr:spPr>
        <a:xfrm>
          <a:off x="6118225" y="65953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81BB386B-EC05-4C0C-A027-94FCA1C35916}"/>
            </a:ext>
          </a:extLst>
        </xdr:cNvPr>
        <xdr:cNvSpPr txBox="1"/>
      </xdr:nvSpPr>
      <xdr:spPr>
        <a:xfrm>
          <a:off x="5679621"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8B2FE66F-1AD6-46DD-B52E-424D78589E69}"/>
            </a:ext>
          </a:extLst>
        </xdr:cNvPr>
        <xdr:cNvCxnSpPr/>
      </xdr:nvCxnSpPr>
      <xdr:spPr>
        <a:xfrm>
          <a:off x="6118225" y="628786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3D7BA42-7E8C-4006-AB53-30DE51342590}"/>
            </a:ext>
          </a:extLst>
        </xdr:cNvPr>
        <xdr:cNvSpPr txBox="1"/>
      </xdr:nvSpPr>
      <xdr:spPr>
        <a:xfrm>
          <a:off x="56796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291D0457-F96C-4FA9-B91E-1BBAF2E46532}"/>
            </a:ext>
          </a:extLst>
        </xdr:cNvPr>
        <xdr:cNvCxnSpPr/>
      </xdr:nvCxnSpPr>
      <xdr:spPr>
        <a:xfrm>
          <a:off x="6118225" y="59803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829F7B56-F47F-4A75-A628-FF40AEE59EAC}"/>
            </a:ext>
          </a:extLst>
        </xdr:cNvPr>
        <xdr:cNvSpPr txBox="1"/>
      </xdr:nvSpPr>
      <xdr:spPr>
        <a:xfrm>
          <a:off x="56796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DE8592B2-C992-494D-8AF4-0C97F30B8E0E}"/>
            </a:ext>
          </a:extLst>
        </xdr:cNvPr>
        <xdr:cNvCxnSpPr/>
      </xdr:nvCxnSpPr>
      <xdr:spPr>
        <a:xfrm>
          <a:off x="6118225" y="56728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AA329F8-D8B8-4ED9-87C6-FD9E88177711}"/>
            </a:ext>
          </a:extLst>
        </xdr:cNvPr>
        <xdr:cNvSpPr txBox="1"/>
      </xdr:nvSpPr>
      <xdr:spPr>
        <a:xfrm>
          <a:off x="5679621" y="55305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4C20F7EE-0F25-4AE1-82E5-5B6F20031101}"/>
            </a:ext>
          </a:extLst>
        </xdr:cNvPr>
        <xdr:cNvCxnSpPr/>
      </xdr:nvCxnSpPr>
      <xdr:spPr>
        <a:xfrm>
          <a:off x="6118225" y="535577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3EA1749A-C035-4274-A72C-216DC28C5D1A}"/>
            </a:ext>
          </a:extLst>
        </xdr:cNvPr>
        <xdr:cNvSpPr txBox="1"/>
      </xdr:nvSpPr>
      <xdr:spPr>
        <a:xfrm>
          <a:off x="5679621"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C88FE36D-F3B2-4D21-90ED-E4DE060FCC67}"/>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51F31FA-641D-40DF-9DC5-313B4170FB93}"/>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4E66988-92D3-43CD-8C4A-466FE9EDF93A}"/>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F715A2F5-3521-4364-B1BA-A632AA623424}"/>
            </a:ext>
          </a:extLst>
        </xdr:cNvPr>
        <xdr:cNvCxnSpPr/>
      </xdr:nvCxnSpPr>
      <xdr:spPr>
        <a:xfrm flipV="1">
          <a:off x="9691053" y="539496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90CB05FE-8761-44A0-840B-42D23297BB02}"/>
            </a:ext>
          </a:extLst>
        </xdr:cNvPr>
        <xdr:cNvSpPr txBox="1"/>
      </xdr:nvSpPr>
      <xdr:spPr>
        <a:xfrm>
          <a:off x="9729788"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542B6729-DA30-4348-ACD9-8AC00AFFCE89}"/>
            </a:ext>
          </a:extLst>
        </xdr:cNvPr>
        <xdr:cNvCxnSpPr/>
      </xdr:nvCxnSpPr>
      <xdr:spPr>
        <a:xfrm>
          <a:off x="9617075" y="681799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C460D65E-B9A0-49A4-B094-AA1B16F64B5F}"/>
            </a:ext>
          </a:extLst>
        </xdr:cNvPr>
        <xdr:cNvSpPr txBox="1"/>
      </xdr:nvSpPr>
      <xdr:spPr>
        <a:xfrm>
          <a:off x="9729788" y="518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A1C8068B-3FB7-4B8D-9114-122F42F5FE35}"/>
            </a:ext>
          </a:extLst>
        </xdr:cNvPr>
        <xdr:cNvCxnSpPr/>
      </xdr:nvCxnSpPr>
      <xdr:spPr>
        <a:xfrm>
          <a:off x="9617075" y="539496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F47C0826-DDC5-4E8D-9F99-33CECC7E432B}"/>
            </a:ext>
          </a:extLst>
        </xdr:cNvPr>
        <xdr:cNvSpPr txBox="1"/>
      </xdr:nvSpPr>
      <xdr:spPr>
        <a:xfrm>
          <a:off x="9729788" y="6343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3DC3209F-70F5-418B-A828-825E163904AA}"/>
            </a:ext>
          </a:extLst>
        </xdr:cNvPr>
        <xdr:cNvSpPr/>
      </xdr:nvSpPr>
      <xdr:spPr>
        <a:xfrm>
          <a:off x="9655175" y="636469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00A929EF-A06B-4460-93BC-FA54ADDB04A0}"/>
            </a:ext>
          </a:extLst>
        </xdr:cNvPr>
        <xdr:cNvSpPr/>
      </xdr:nvSpPr>
      <xdr:spPr>
        <a:xfrm>
          <a:off x="8874125" y="63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25" name="フローチャート: 判断 124">
          <a:extLst>
            <a:ext uri="{FF2B5EF4-FFF2-40B4-BE49-F238E27FC236}">
              <a16:creationId xmlns:a16="http://schemas.microsoft.com/office/drawing/2014/main" id="{D1123FD9-3A20-4F8F-8915-6D57DAD19F0F}"/>
            </a:ext>
          </a:extLst>
        </xdr:cNvPr>
        <xdr:cNvSpPr/>
      </xdr:nvSpPr>
      <xdr:spPr>
        <a:xfrm>
          <a:off x="8056563" y="647246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3BED8A62-B76E-4000-9A85-CAAF375D84DD}"/>
            </a:ext>
          </a:extLst>
        </xdr:cNvPr>
        <xdr:cNvSpPr/>
      </xdr:nvSpPr>
      <xdr:spPr>
        <a:xfrm>
          <a:off x="7224713" y="65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18869</xdr:rowOff>
    </xdr:from>
    <xdr:to>
      <xdr:col>36</xdr:col>
      <xdr:colOff>165100</xdr:colOff>
      <xdr:row>40</xdr:row>
      <xdr:rowOff>120469</xdr:rowOff>
    </xdr:to>
    <xdr:sp macro="" textlink="">
      <xdr:nvSpPr>
        <xdr:cNvPr id="127" name="フローチャート: 判断 126">
          <a:extLst>
            <a:ext uri="{FF2B5EF4-FFF2-40B4-BE49-F238E27FC236}">
              <a16:creationId xmlns:a16="http://schemas.microsoft.com/office/drawing/2014/main" id="{A87275DF-9F1B-4C48-8F37-024D8B6A3FC7}"/>
            </a:ext>
          </a:extLst>
        </xdr:cNvPr>
        <xdr:cNvSpPr/>
      </xdr:nvSpPr>
      <xdr:spPr>
        <a:xfrm>
          <a:off x="6407150" y="650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9AE7F83-9257-4375-B18A-9FB7C8C166C3}"/>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3E81FB0-0623-45CC-B528-71642206148F}"/>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65075BF-B536-48AD-B614-3F725446B3A9}"/>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5CC5222-DE0B-4B53-AEC2-D9A978E2EBDD}"/>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861A869-6CDB-4782-A930-A43F37EA608A}"/>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10704</xdr:rowOff>
    </xdr:from>
    <xdr:to>
      <xdr:col>55</xdr:col>
      <xdr:colOff>50800</xdr:colOff>
      <xdr:row>33</xdr:row>
      <xdr:rowOff>112304</xdr:rowOff>
    </xdr:to>
    <xdr:sp macro="" textlink="">
      <xdr:nvSpPr>
        <xdr:cNvPr id="133" name="楕円 132">
          <a:extLst>
            <a:ext uri="{FF2B5EF4-FFF2-40B4-BE49-F238E27FC236}">
              <a16:creationId xmlns:a16="http://schemas.microsoft.com/office/drawing/2014/main" id="{802631D0-AC9B-44F7-8A16-D58B5513CDEB}"/>
            </a:ext>
          </a:extLst>
        </xdr:cNvPr>
        <xdr:cNvSpPr/>
      </xdr:nvSpPr>
      <xdr:spPr>
        <a:xfrm>
          <a:off x="9655175" y="536375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115587</xdr:rowOff>
    </xdr:from>
    <xdr:ext cx="469744" cy="259045"/>
    <xdr:sp macro="" textlink="">
      <xdr:nvSpPr>
        <xdr:cNvPr id="134" name="【図書館】&#10;一人当たり面積該当値テキスト">
          <a:extLst>
            <a:ext uri="{FF2B5EF4-FFF2-40B4-BE49-F238E27FC236}">
              <a16:creationId xmlns:a16="http://schemas.microsoft.com/office/drawing/2014/main" id="{A79FE1ED-4F7E-4169-9C71-B332C290C176}"/>
            </a:ext>
          </a:extLst>
        </xdr:cNvPr>
        <xdr:cNvSpPr txBox="1"/>
      </xdr:nvSpPr>
      <xdr:spPr>
        <a:xfrm>
          <a:off x="9729788" y="53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53158</xdr:rowOff>
    </xdr:from>
    <xdr:to>
      <xdr:col>50</xdr:col>
      <xdr:colOff>165100</xdr:colOff>
      <xdr:row>33</xdr:row>
      <xdr:rowOff>154758</xdr:rowOff>
    </xdr:to>
    <xdr:sp macro="" textlink="">
      <xdr:nvSpPr>
        <xdr:cNvPr id="135" name="楕円 134">
          <a:extLst>
            <a:ext uri="{FF2B5EF4-FFF2-40B4-BE49-F238E27FC236}">
              <a16:creationId xmlns:a16="http://schemas.microsoft.com/office/drawing/2014/main" id="{EB0DE674-EDBA-46DD-8DDE-AB38843409C0}"/>
            </a:ext>
          </a:extLst>
        </xdr:cNvPr>
        <xdr:cNvSpPr/>
      </xdr:nvSpPr>
      <xdr:spPr>
        <a:xfrm>
          <a:off x="8874125" y="54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61504</xdr:rowOff>
    </xdr:from>
    <xdr:to>
      <xdr:col>55</xdr:col>
      <xdr:colOff>0</xdr:colOff>
      <xdr:row>33</xdr:row>
      <xdr:rowOff>103958</xdr:rowOff>
    </xdr:to>
    <xdr:cxnSp macro="">
      <xdr:nvCxnSpPr>
        <xdr:cNvPr id="136" name="直線コネクタ 135">
          <a:extLst>
            <a:ext uri="{FF2B5EF4-FFF2-40B4-BE49-F238E27FC236}">
              <a16:creationId xmlns:a16="http://schemas.microsoft.com/office/drawing/2014/main" id="{A164F67F-8AAD-4755-B015-74B565730958}"/>
            </a:ext>
          </a:extLst>
        </xdr:cNvPr>
        <xdr:cNvCxnSpPr/>
      </xdr:nvCxnSpPr>
      <xdr:spPr>
        <a:xfrm flipV="1">
          <a:off x="8924925" y="5414554"/>
          <a:ext cx="766763"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102144</xdr:rowOff>
    </xdr:from>
    <xdr:to>
      <xdr:col>46</xdr:col>
      <xdr:colOff>38100</xdr:colOff>
      <xdr:row>34</xdr:row>
      <xdr:rowOff>32294</xdr:rowOff>
    </xdr:to>
    <xdr:sp macro="" textlink="">
      <xdr:nvSpPr>
        <xdr:cNvPr id="137" name="楕円 136">
          <a:extLst>
            <a:ext uri="{FF2B5EF4-FFF2-40B4-BE49-F238E27FC236}">
              <a16:creationId xmlns:a16="http://schemas.microsoft.com/office/drawing/2014/main" id="{441178B3-6F3E-4E6B-9B7E-D57453603DB4}"/>
            </a:ext>
          </a:extLst>
        </xdr:cNvPr>
        <xdr:cNvSpPr/>
      </xdr:nvSpPr>
      <xdr:spPr>
        <a:xfrm>
          <a:off x="8056563" y="545519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103958</xdr:rowOff>
    </xdr:from>
    <xdr:to>
      <xdr:col>50</xdr:col>
      <xdr:colOff>114300</xdr:colOff>
      <xdr:row>33</xdr:row>
      <xdr:rowOff>152944</xdr:rowOff>
    </xdr:to>
    <xdr:cxnSp macro="">
      <xdr:nvCxnSpPr>
        <xdr:cNvPr id="138" name="直線コネクタ 137">
          <a:extLst>
            <a:ext uri="{FF2B5EF4-FFF2-40B4-BE49-F238E27FC236}">
              <a16:creationId xmlns:a16="http://schemas.microsoft.com/office/drawing/2014/main" id="{3BEB7259-B4AE-45EA-B4FA-2AD8027A5D8A}"/>
            </a:ext>
          </a:extLst>
        </xdr:cNvPr>
        <xdr:cNvCxnSpPr/>
      </xdr:nvCxnSpPr>
      <xdr:spPr>
        <a:xfrm flipV="1">
          <a:off x="8107363" y="5457008"/>
          <a:ext cx="817562"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151130</xdr:rowOff>
    </xdr:from>
    <xdr:to>
      <xdr:col>41</xdr:col>
      <xdr:colOff>101600</xdr:colOff>
      <xdr:row>34</xdr:row>
      <xdr:rowOff>81280</xdr:rowOff>
    </xdr:to>
    <xdr:sp macro="" textlink="">
      <xdr:nvSpPr>
        <xdr:cNvPr id="139" name="楕円 138">
          <a:extLst>
            <a:ext uri="{FF2B5EF4-FFF2-40B4-BE49-F238E27FC236}">
              <a16:creationId xmlns:a16="http://schemas.microsoft.com/office/drawing/2014/main" id="{B7FC502D-F9B6-4021-83BF-F73E24D0B9BB}"/>
            </a:ext>
          </a:extLst>
        </xdr:cNvPr>
        <xdr:cNvSpPr/>
      </xdr:nvSpPr>
      <xdr:spPr>
        <a:xfrm>
          <a:off x="7224713" y="55041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152944</xdr:rowOff>
    </xdr:from>
    <xdr:to>
      <xdr:col>45</xdr:col>
      <xdr:colOff>177800</xdr:colOff>
      <xdr:row>34</xdr:row>
      <xdr:rowOff>30480</xdr:rowOff>
    </xdr:to>
    <xdr:cxnSp macro="">
      <xdr:nvCxnSpPr>
        <xdr:cNvPr id="140" name="直線コネクタ 139">
          <a:extLst>
            <a:ext uri="{FF2B5EF4-FFF2-40B4-BE49-F238E27FC236}">
              <a16:creationId xmlns:a16="http://schemas.microsoft.com/office/drawing/2014/main" id="{6A2593FE-0FA4-4A43-A450-0FF37F332736}"/>
            </a:ext>
          </a:extLst>
        </xdr:cNvPr>
        <xdr:cNvCxnSpPr/>
      </xdr:nvCxnSpPr>
      <xdr:spPr>
        <a:xfrm flipV="1">
          <a:off x="7275513" y="5505994"/>
          <a:ext cx="831850" cy="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28666</xdr:rowOff>
    </xdr:from>
    <xdr:to>
      <xdr:col>36</xdr:col>
      <xdr:colOff>165100</xdr:colOff>
      <xdr:row>34</xdr:row>
      <xdr:rowOff>130266</xdr:rowOff>
    </xdr:to>
    <xdr:sp macro="" textlink="">
      <xdr:nvSpPr>
        <xdr:cNvPr id="141" name="楕円 140">
          <a:extLst>
            <a:ext uri="{FF2B5EF4-FFF2-40B4-BE49-F238E27FC236}">
              <a16:creationId xmlns:a16="http://schemas.microsoft.com/office/drawing/2014/main" id="{9080412B-CE4C-4BB1-B222-0148940F786E}"/>
            </a:ext>
          </a:extLst>
        </xdr:cNvPr>
        <xdr:cNvSpPr/>
      </xdr:nvSpPr>
      <xdr:spPr>
        <a:xfrm>
          <a:off x="6407150" y="55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30480</xdr:rowOff>
    </xdr:from>
    <xdr:to>
      <xdr:col>41</xdr:col>
      <xdr:colOff>50800</xdr:colOff>
      <xdr:row>34</xdr:row>
      <xdr:rowOff>79466</xdr:rowOff>
    </xdr:to>
    <xdr:cxnSp macro="">
      <xdr:nvCxnSpPr>
        <xdr:cNvPr id="142" name="直線コネクタ 141">
          <a:extLst>
            <a:ext uri="{FF2B5EF4-FFF2-40B4-BE49-F238E27FC236}">
              <a16:creationId xmlns:a16="http://schemas.microsoft.com/office/drawing/2014/main" id="{6BBCE783-0A06-437D-AF1F-647396A3ACD3}"/>
            </a:ext>
          </a:extLst>
        </xdr:cNvPr>
        <xdr:cNvCxnSpPr/>
      </xdr:nvCxnSpPr>
      <xdr:spPr>
        <a:xfrm flipV="1">
          <a:off x="6457950" y="5545455"/>
          <a:ext cx="817563"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635BF29A-32C2-467D-882D-858E93BA0A51}"/>
            </a:ext>
          </a:extLst>
        </xdr:cNvPr>
        <xdr:cNvSpPr txBox="1"/>
      </xdr:nvSpPr>
      <xdr:spPr>
        <a:xfrm>
          <a:off x="8691640" y="64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44" name="n_2aveValue【図書館】&#10;一人当たり面積">
          <a:extLst>
            <a:ext uri="{FF2B5EF4-FFF2-40B4-BE49-F238E27FC236}">
              <a16:creationId xmlns:a16="http://schemas.microsoft.com/office/drawing/2014/main" id="{023EEA37-4F4B-4053-84A7-CD3CF2B1024B}"/>
            </a:ext>
          </a:extLst>
        </xdr:cNvPr>
        <xdr:cNvSpPr txBox="1"/>
      </xdr:nvSpPr>
      <xdr:spPr>
        <a:xfrm>
          <a:off x="7886777" y="655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655F50D5-A454-4920-AB63-6038B962911B}"/>
            </a:ext>
          </a:extLst>
        </xdr:cNvPr>
        <xdr:cNvSpPr txBox="1"/>
      </xdr:nvSpPr>
      <xdr:spPr>
        <a:xfrm>
          <a:off x="7054927" y="659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111596</xdr:rowOff>
    </xdr:from>
    <xdr:ext cx="469744" cy="259045"/>
    <xdr:sp macro="" textlink="">
      <xdr:nvSpPr>
        <xdr:cNvPr id="146" name="n_4aveValue【図書館】&#10;一人当たり面積">
          <a:extLst>
            <a:ext uri="{FF2B5EF4-FFF2-40B4-BE49-F238E27FC236}">
              <a16:creationId xmlns:a16="http://schemas.microsoft.com/office/drawing/2014/main" id="{C192AAE4-73D0-4402-A7F4-7C40F7EA8730}"/>
            </a:ext>
          </a:extLst>
        </xdr:cNvPr>
        <xdr:cNvSpPr txBox="1"/>
      </xdr:nvSpPr>
      <xdr:spPr>
        <a:xfrm>
          <a:off x="6237365" y="659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171285</xdr:rowOff>
    </xdr:from>
    <xdr:ext cx="469744" cy="259045"/>
    <xdr:sp macro="" textlink="">
      <xdr:nvSpPr>
        <xdr:cNvPr id="147" name="n_1mainValue【図書館】&#10;一人当たり面積">
          <a:extLst>
            <a:ext uri="{FF2B5EF4-FFF2-40B4-BE49-F238E27FC236}">
              <a16:creationId xmlns:a16="http://schemas.microsoft.com/office/drawing/2014/main" id="{29F0E641-36AB-4C53-A5F0-2870FEF120F9}"/>
            </a:ext>
          </a:extLst>
        </xdr:cNvPr>
        <xdr:cNvSpPr txBox="1"/>
      </xdr:nvSpPr>
      <xdr:spPr>
        <a:xfrm>
          <a:off x="8691640" y="51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48821</xdr:rowOff>
    </xdr:from>
    <xdr:ext cx="469744" cy="259045"/>
    <xdr:sp macro="" textlink="">
      <xdr:nvSpPr>
        <xdr:cNvPr id="148" name="n_2mainValue【図書館】&#10;一人当たり面積">
          <a:extLst>
            <a:ext uri="{FF2B5EF4-FFF2-40B4-BE49-F238E27FC236}">
              <a16:creationId xmlns:a16="http://schemas.microsoft.com/office/drawing/2014/main" id="{32EC03AC-C6E0-4FBB-A855-D3095D64C6BD}"/>
            </a:ext>
          </a:extLst>
        </xdr:cNvPr>
        <xdr:cNvSpPr txBox="1"/>
      </xdr:nvSpPr>
      <xdr:spPr>
        <a:xfrm>
          <a:off x="7886777" y="52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97807</xdr:rowOff>
    </xdr:from>
    <xdr:ext cx="469744" cy="259045"/>
    <xdr:sp macro="" textlink="">
      <xdr:nvSpPr>
        <xdr:cNvPr id="149" name="n_3mainValue【図書館】&#10;一人当たり面積">
          <a:extLst>
            <a:ext uri="{FF2B5EF4-FFF2-40B4-BE49-F238E27FC236}">
              <a16:creationId xmlns:a16="http://schemas.microsoft.com/office/drawing/2014/main" id="{1A301652-065E-45CE-BEFA-049903F6DFCD}"/>
            </a:ext>
          </a:extLst>
        </xdr:cNvPr>
        <xdr:cNvSpPr txBox="1"/>
      </xdr:nvSpPr>
      <xdr:spPr>
        <a:xfrm>
          <a:off x="7054927" y="52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146793</xdr:rowOff>
    </xdr:from>
    <xdr:ext cx="469744" cy="259045"/>
    <xdr:sp macro="" textlink="">
      <xdr:nvSpPr>
        <xdr:cNvPr id="150" name="n_4mainValue【図書館】&#10;一人当たり面積">
          <a:extLst>
            <a:ext uri="{FF2B5EF4-FFF2-40B4-BE49-F238E27FC236}">
              <a16:creationId xmlns:a16="http://schemas.microsoft.com/office/drawing/2014/main" id="{3DDD05DD-2869-4875-8EC8-268438979324}"/>
            </a:ext>
          </a:extLst>
        </xdr:cNvPr>
        <xdr:cNvSpPr txBox="1"/>
      </xdr:nvSpPr>
      <xdr:spPr>
        <a:xfrm>
          <a:off x="6237365" y="53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43F164C-2EF7-49BD-96A1-F12606E09C5F}"/>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67EB2A15-4874-41D4-A0EA-16390D87DA14}"/>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BEB5C61-88D1-4400-B75A-78C6BBD2CBE0}"/>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1384537C-74C6-4279-A7B4-FD32E35FBB9D}"/>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C0ADD5B-7D95-4324-848A-1E84F8FB467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B2D29D3-357B-4FFD-90D1-9BC1DBE6C52E}"/>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52B2C1D3-7FE1-40AB-AE63-2E8014A5E2A3}"/>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EF1F3FC-8D99-4F72-9580-6A67B7C7FF89}"/>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DA92319D-842C-4A3F-ABA3-74E5DF5BAB6B}"/>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E4FB28E6-9C00-4455-86B2-E3DAC2360742}"/>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F365F48-BF27-466C-98A1-EAD96E3AE93A}"/>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C8FC6349-46C9-4C5A-8727-EE51008FC7BE}"/>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F2E960E2-CC98-4411-B709-5327999F96E0}"/>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DD930BC4-C1D0-4498-961D-FD814006A5E3}"/>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D8436F38-2904-4E16-A039-849DFA10B492}"/>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E1A86A51-F275-4BA6-AF5D-E9EEA8133327}"/>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F0C6CD37-C78C-4D69-A67D-5F6FFFD2242B}"/>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AA81694E-1885-4C1A-8BF6-199E053B1579}"/>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C26FDDDD-921A-49F4-8DED-29D326118BB1}"/>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C4185DA9-06A6-4CC7-B229-F4FF9CD19C39}"/>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8CEA265C-CEB1-41AA-ABE2-FFCBB78CC858}"/>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25DF1592-0269-4B01-81BB-C7F72E2BEF95}"/>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822D0EC1-D15A-4584-866C-A968C047BA9C}"/>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504EA4A3-9170-4619-B99A-41FF5AE39238}"/>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9950659D-8462-4568-BED2-3CAF4BED97E9}"/>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24457553-9E7C-46D6-B5AB-04197791FFFA}"/>
            </a:ext>
          </a:extLst>
        </xdr:cNvPr>
        <xdr:cNvCxnSpPr/>
      </xdr:nvCxnSpPr>
      <xdr:spPr>
        <a:xfrm flipV="1">
          <a:off x="4291965" y="9054193"/>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23502F4D-9482-4D26-BA13-45273BF06AFF}"/>
            </a:ext>
          </a:extLst>
        </xdr:cNvPr>
        <xdr:cNvSpPr txBox="1"/>
      </xdr:nvSpPr>
      <xdr:spPr>
        <a:xfrm>
          <a:off x="4330700"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EEE2BCD4-6533-494F-8B65-EC85A8E22024}"/>
            </a:ext>
          </a:extLst>
        </xdr:cNvPr>
        <xdr:cNvCxnSpPr/>
      </xdr:nvCxnSpPr>
      <xdr:spPr>
        <a:xfrm>
          <a:off x="4217988"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CE63DFBD-D430-4211-8033-9B1D974183BF}"/>
            </a:ext>
          </a:extLst>
        </xdr:cNvPr>
        <xdr:cNvSpPr txBox="1"/>
      </xdr:nvSpPr>
      <xdr:spPr>
        <a:xfrm>
          <a:off x="4330700" y="88389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E69CADD4-A0E2-4F78-8EEF-0DC70780F443}"/>
            </a:ext>
          </a:extLst>
        </xdr:cNvPr>
        <xdr:cNvCxnSpPr/>
      </xdr:nvCxnSpPr>
      <xdr:spPr>
        <a:xfrm>
          <a:off x="4217988" y="905419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8FF3E739-8090-41A5-9B9F-98407DDD3ECB}"/>
            </a:ext>
          </a:extLst>
        </xdr:cNvPr>
        <xdr:cNvSpPr txBox="1"/>
      </xdr:nvSpPr>
      <xdr:spPr>
        <a:xfrm>
          <a:off x="4330700" y="98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DEC91D7-52C7-415E-9234-914037E85781}"/>
            </a:ext>
          </a:extLst>
        </xdr:cNvPr>
        <xdr:cNvSpPr/>
      </xdr:nvSpPr>
      <xdr:spPr>
        <a:xfrm>
          <a:off x="4241800" y="999780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44BF8C8D-5135-4508-858B-A2990D649781}"/>
            </a:ext>
          </a:extLst>
        </xdr:cNvPr>
        <xdr:cNvSpPr/>
      </xdr:nvSpPr>
      <xdr:spPr>
        <a:xfrm>
          <a:off x="3475038" y="1003209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184" name="フローチャート: 判断 183">
          <a:extLst>
            <a:ext uri="{FF2B5EF4-FFF2-40B4-BE49-F238E27FC236}">
              <a16:creationId xmlns:a16="http://schemas.microsoft.com/office/drawing/2014/main" id="{C82BDBCA-54FF-4415-BE8B-75CD89C52D04}"/>
            </a:ext>
          </a:extLst>
        </xdr:cNvPr>
        <xdr:cNvSpPr/>
      </xdr:nvSpPr>
      <xdr:spPr>
        <a:xfrm>
          <a:off x="2643188"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5" name="フローチャート: 判断 184">
          <a:extLst>
            <a:ext uri="{FF2B5EF4-FFF2-40B4-BE49-F238E27FC236}">
              <a16:creationId xmlns:a16="http://schemas.microsoft.com/office/drawing/2014/main" id="{C6674492-7115-4205-AE01-6A54F4674976}"/>
            </a:ext>
          </a:extLst>
        </xdr:cNvPr>
        <xdr:cNvSpPr/>
      </xdr:nvSpPr>
      <xdr:spPr>
        <a:xfrm>
          <a:off x="1825625" y="98750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6" name="フローチャート: 判断 185">
          <a:extLst>
            <a:ext uri="{FF2B5EF4-FFF2-40B4-BE49-F238E27FC236}">
              <a16:creationId xmlns:a16="http://schemas.microsoft.com/office/drawing/2014/main" id="{8248731F-A2A9-4C9B-A649-08481A53B58A}"/>
            </a:ext>
          </a:extLst>
        </xdr:cNvPr>
        <xdr:cNvSpPr/>
      </xdr:nvSpPr>
      <xdr:spPr>
        <a:xfrm>
          <a:off x="1008063" y="985873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05F600D-F391-4C4F-B61F-23401BBCAF0D}"/>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BB6965C-0FCF-40F3-B444-66E5C9478CCB}"/>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D29946A-2FAA-429F-996A-71822DE63214}"/>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3EAF336-DC36-49B4-910A-1D5FCF218A2D}"/>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9E132B1D-5B11-4FCE-A4DE-3873080A9B69}"/>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92" name="楕円 191">
          <a:extLst>
            <a:ext uri="{FF2B5EF4-FFF2-40B4-BE49-F238E27FC236}">
              <a16:creationId xmlns:a16="http://schemas.microsoft.com/office/drawing/2014/main" id="{F01DABDA-5058-4895-99F6-7B2A85EEB6FE}"/>
            </a:ext>
          </a:extLst>
        </xdr:cNvPr>
        <xdr:cNvSpPr/>
      </xdr:nvSpPr>
      <xdr:spPr>
        <a:xfrm>
          <a:off x="4241800" y="1014339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67586F84-CEC4-46A6-B0EC-E8DDD3D7AA29}"/>
            </a:ext>
          </a:extLst>
        </xdr:cNvPr>
        <xdr:cNvSpPr txBox="1"/>
      </xdr:nvSpPr>
      <xdr:spPr>
        <a:xfrm>
          <a:off x="4330700" y="1012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194" name="楕円 193">
          <a:extLst>
            <a:ext uri="{FF2B5EF4-FFF2-40B4-BE49-F238E27FC236}">
              <a16:creationId xmlns:a16="http://schemas.microsoft.com/office/drawing/2014/main" id="{DD6C39A2-9F7D-45B5-AFD2-F4C49D720B04}"/>
            </a:ext>
          </a:extLst>
        </xdr:cNvPr>
        <xdr:cNvSpPr/>
      </xdr:nvSpPr>
      <xdr:spPr>
        <a:xfrm>
          <a:off x="3475038" y="1011890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120831</xdr:rowOff>
    </xdr:from>
    <xdr:to>
      <xdr:col>24</xdr:col>
      <xdr:colOff>63500</xdr:colOff>
      <xdr:row>62</xdr:row>
      <xdr:rowOff>145324</xdr:rowOff>
    </xdr:to>
    <xdr:cxnSp macro="">
      <xdr:nvCxnSpPr>
        <xdr:cNvPr id="195" name="直線コネクタ 194">
          <a:extLst>
            <a:ext uri="{FF2B5EF4-FFF2-40B4-BE49-F238E27FC236}">
              <a16:creationId xmlns:a16="http://schemas.microsoft.com/office/drawing/2014/main" id="{E790485A-0B4C-4984-982A-5AF4FC9FC79D}"/>
            </a:ext>
          </a:extLst>
        </xdr:cNvPr>
        <xdr:cNvCxnSpPr/>
      </xdr:nvCxnSpPr>
      <xdr:spPr>
        <a:xfrm>
          <a:off x="3525838" y="10169706"/>
          <a:ext cx="766762"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42273</xdr:rowOff>
    </xdr:from>
    <xdr:to>
      <xdr:col>15</xdr:col>
      <xdr:colOff>101600</xdr:colOff>
      <xdr:row>62</xdr:row>
      <xdr:rowOff>143873</xdr:rowOff>
    </xdr:to>
    <xdr:sp macro="" textlink="">
      <xdr:nvSpPr>
        <xdr:cNvPr id="196" name="楕円 195">
          <a:extLst>
            <a:ext uri="{FF2B5EF4-FFF2-40B4-BE49-F238E27FC236}">
              <a16:creationId xmlns:a16="http://schemas.microsoft.com/office/drawing/2014/main" id="{28F5240D-D519-40DD-BC23-7DD924567D9A}"/>
            </a:ext>
          </a:extLst>
        </xdr:cNvPr>
        <xdr:cNvSpPr/>
      </xdr:nvSpPr>
      <xdr:spPr>
        <a:xfrm>
          <a:off x="2643188" y="100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93073</xdr:rowOff>
    </xdr:from>
    <xdr:to>
      <xdr:col>19</xdr:col>
      <xdr:colOff>177800</xdr:colOff>
      <xdr:row>62</xdr:row>
      <xdr:rowOff>120831</xdr:rowOff>
    </xdr:to>
    <xdr:cxnSp macro="">
      <xdr:nvCxnSpPr>
        <xdr:cNvPr id="197" name="直線コネクタ 196">
          <a:extLst>
            <a:ext uri="{FF2B5EF4-FFF2-40B4-BE49-F238E27FC236}">
              <a16:creationId xmlns:a16="http://schemas.microsoft.com/office/drawing/2014/main" id="{FD146282-CD11-4DAC-B54D-1ECE196374F9}"/>
            </a:ext>
          </a:extLst>
        </xdr:cNvPr>
        <xdr:cNvCxnSpPr/>
      </xdr:nvCxnSpPr>
      <xdr:spPr>
        <a:xfrm>
          <a:off x="2693988" y="10141948"/>
          <a:ext cx="8318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153307</xdr:rowOff>
    </xdr:from>
    <xdr:to>
      <xdr:col>10</xdr:col>
      <xdr:colOff>165100</xdr:colOff>
      <xdr:row>62</xdr:row>
      <xdr:rowOff>83457</xdr:rowOff>
    </xdr:to>
    <xdr:sp macro="" textlink="">
      <xdr:nvSpPr>
        <xdr:cNvPr id="198" name="楕円 197">
          <a:extLst>
            <a:ext uri="{FF2B5EF4-FFF2-40B4-BE49-F238E27FC236}">
              <a16:creationId xmlns:a16="http://schemas.microsoft.com/office/drawing/2014/main" id="{414A3C1D-C401-4DCF-BB8F-DCD5050905DC}"/>
            </a:ext>
          </a:extLst>
        </xdr:cNvPr>
        <xdr:cNvSpPr/>
      </xdr:nvSpPr>
      <xdr:spPr>
        <a:xfrm>
          <a:off x="1825625" y="100402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32657</xdr:rowOff>
    </xdr:from>
    <xdr:to>
      <xdr:col>15</xdr:col>
      <xdr:colOff>50800</xdr:colOff>
      <xdr:row>62</xdr:row>
      <xdr:rowOff>93073</xdr:rowOff>
    </xdr:to>
    <xdr:cxnSp macro="">
      <xdr:nvCxnSpPr>
        <xdr:cNvPr id="199" name="直線コネクタ 198">
          <a:extLst>
            <a:ext uri="{FF2B5EF4-FFF2-40B4-BE49-F238E27FC236}">
              <a16:creationId xmlns:a16="http://schemas.microsoft.com/office/drawing/2014/main" id="{29D8AAE9-E9B6-44CB-B6B5-2C374C389014}"/>
            </a:ext>
          </a:extLst>
        </xdr:cNvPr>
        <xdr:cNvCxnSpPr/>
      </xdr:nvCxnSpPr>
      <xdr:spPr>
        <a:xfrm>
          <a:off x="1876425" y="10081532"/>
          <a:ext cx="817563"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xdr:rowOff>
    </xdr:from>
    <xdr:to>
      <xdr:col>6</xdr:col>
      <xdr:colOff>38100</xdr:colOff>
      <xdr:row>62</xdr:row>
      <xdr:rowOff>104684</xdr:rowOff>
    </xdr:to>
    <xdr:sp macro="" textlink="">
      <xdr:nvSpPr>
        <xdr:cNvPr id="200" name="楕円 199">
          <a:extLst>
            <a:ext uri="{FF2B5EF4-FFF2-40B4-BE49-F238E27FC236}">
              <a16:creationId xmlns:a16="http://schemas.microsoft.com/office/drawing/2014/main" id="{C8B5C71B-7FD4-402D-A9D7-BFD70CFD4C5F}"/>
            </a:ext>
          </a:extLst>
        </xdr:cNvPr>
        <xdr:cNvSpPr/>
      </xdr:nvSpPr>
      <xdr:spPr>
        <a:xfrm>
          <a:off x="1008063" y="1005195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32657</xdr:rowOff>
    </xdr:from>
    <xdr:to>
      <xdr:col>10</xdr:col>
      <xdr:colOff>114300</xdr:colOff>
      <xdr:row>62</xdr:row>
      <xdr:rowOff>53884</xdr:rowOff>
    </xdr:to>
    <xdr:cxnSp macro="">
      <xdr:nvCxnSpPr>
        <xdr:cNvPr id="201" name="直線コネクタ 200">
          <a:extLst>
            <a:ext uri="{FF2B5EF4-FFF2-40B4-BE49-F238E27FC236}">
              <a16:creationId xmlns:a16="http://schemas.microsoft.com/office/drawing/2014/main" id="{F9072F22-8613-4B13-AE6E-D59218428CB6}"/>
            </a:ext>
          </a:extLst>
        </xdr:cNvPr>
        <xdr:cNvCxnSpPr/>
      </xdr:nvCxnSpPr>
      <xdr:spPr>
        <a:xfrm flipV="1">
          <a:off x="1058863" y="10081532"/>
          <a:ext cx="817562"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65D1DA6C-ED8D-408F-A893-D23FB0D65948}"/>
            </a:ext>
          </a:extLst>
        </xdr:cNvPr>
        <xdr:cNvSpPr txBox="1"/>
      </xdr:nvSpPr>
      <xdr:spPr>
        <a:xfrm>
          <a:off x="3324869" y="98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203" name="n_2aveValue【体育館・プール】&#10;有形固定資産減価償却率">
          <a:extLst>
            <a:ext uri="{FF2B5EF4-FFF2-40B4-BE49-F238E27FC236}">
              <a16:creationId xmlns:a16="http://schemas.microsoft.com/office/drawing/2014/main" id="{125EC4E3-B783-47BF-9B8C-1011CF198DCB}"/>
            </a:ext>
          </a:extLst>
        </xdr:cNvPr>
        <xdr:cNvSpPr txBox="1"/>
      </xdr:nvSpPr>
      <xdr:spPr>
        <a:xfrm>
          <a:off x="2505719" y="969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4" name="n_3aveValue【体育館・プール】&#10;有形固定資産減価償却率">
          <a:extLst>
            <a:ext uri="{FF2B5EF4-FFF2-40B4-BE49-F238E27FC236}">
              <a16:creationId xmlns:a16="http://schemas.microsoft.com/office/drawing/2014/main" id="{A60F9430-E886-4078-8D58-5C5D05FC6CF1}"/>
            </a:ext>
          </a:extLst>
        </xdr:cNvPr>
        <xdr:cNvSpPr txBox="1"/>
      </xdr:nvSpPr>
      <xdr:spPr>
        <a:xfrm>
          <a:off x="1688157"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5" name="n_4aveValue【体育館・プール】&#10;有形固定資産減価償却率">
          <a:extLst>
            <a:ext uri="{FF2B5EF4-FFF2-40B4-BE49-F238E27FC236}">
              <a16:creationId xmlns:a16="http://schemas.microsoft.com/office/drawing/2014/main" id="{70965D45-6A83-4271-84D9-5E3CBC5F5F87}"/>
            </a:ext>
          </a:extLst>
        </xdr:cNvPr>
        <xdr:cNvSpPr txBox="1"/>
      </xdr:nvSpPr>
      <xdr:spPr>
        <a:xfrm>
          <a:off x="870594" y="964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206" name="n_1mainValue【体育館・プール】&#10;有形固定資産減価償却率">
          <a:extLst>
            <a:ext uri="{FF2B5EF4-FFF2-40B4-BE49-F238E27FC236}">
              <a16:creationId xmlns:a16="http://schemas.microsoft.com/office/drawing/2014/main" id="{18221015-B51B-467D-9B30-693E9E94FC84}"/>
            </a:ext>
          </a:extLst>
        </xdr:cNvPr>
        <xdr:cNvSpPr txBox="1"/>
      </xdr:nvSpPr>
      <xdr:spPr>
        <a:xfrm>
          <a:off x="3324869" y="1021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135000</xdr:rowOff>
    </xdr:from>
    <xdr:ext cx="405111" cy="259045"/>
    <xdr:sp macro="" textlink="">
      <xdr:nvSpPr>
        <xdr:cNvPr id="207" name="n_2mainValue【体育館・プール】&#10;有形固定資産減価償却率">
          <a:extLst>
            <a:ext uri="{FF2B5EF4-FFF2-40B4-BE49-F238E27FC236}">
              <a16:creationId xmlns:a16="http://schemas.microsoft.com/office/drawing/2014/main" id="{BFB78992-F78E-4564-A648-282CBA5067DB}"/>
            </a:ext>
          </a:extLst>
        </xdr:cNvPr>
        <xdr:cNvSpPr txBox="1"/>
      </xdr:nvSpPr>
      <xdr:spPr>
        <a:xfrm>
          <a:off x="2505719" y="1018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74584</xdr:rowOff>
    </xdr:from>
    <xdr:ext cx="405111" cy="259045"/>
    <xdr:sp macro="" textlink="">
      <xdr:nvSpPr>
        <xdr:cNvPr id="208" name="n_3mainValue【体育館・プール】&#10;有形固定資産減価償却率">
          <a:extLst>
            <a:ext uri="{FF2B5EF4-FFF2-40B4-BE49-F238E27FC236}">
              <a16:creationId xmlns:a16="http://schemas.microsoft.com/office/drawing/2014/main" id="{D2000A98-4131-4EDE-A4A2-620580B87068}"/>
            </a:ext>
          </a:extLst>
        </xdr:cNvPr>
        <xdr:cNvSpPr txBox="1"/>
      </xdr:nvSpPr>
      <xdr:spPr>
        <a:xfrm>
          <a:off x="1688157" y="101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95811</xdr:rowOff>
    </xdr:from>
    <xdr:ext cx="405111" cy="259045"/>
    <xdr:sp macro="" textlink="">
      <xdr:nvSpPr>
        <xdr:cNvPr id="209" name="n_4mainValue【体育館・プール】&#10;有形固定資産減価償却率">
          <a:extLst>
            <a:ext uri="{FF2B5EF4-FFF2-40B4-BE49-F238E27FC236}">
              <a16:creationId xmlns:a16="http://schemas.microsoft.com/office/drawing/2014/main" id="{915F373A-6F73-4A5F-8E65-C2871F2F67A5}"/>
            </a:ext>
          </a:extLst>
        </xdr:cNvPr>
        <xdr:cNvSpPr txBox="1"/>
      </xdr:nvSpPr>
      <xdr:spPr>
        <a:xfrm>
          <a:off x="870594" y="1014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F22E5D14-0B6C-4F8C-9EFE-BC6988FE6594}"/>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323582DD-3535-431F-9328-1017AD15ED04}"/>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A2D72DE7-4E36-4C71-9A57-408D516D26FA}"/>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85508907-3EA2-4741-BD90-C02CE0DFC026}"/>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D54832C5-73AF-4AE9-8127-3AED487329C5}"/>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F5A9F9FC-DD91-4C22-8CD5-495B97E85FCF}"/>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6783400F-EF54-4613-AB4C-993CC9080E42}"/>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15D6C0FA-7C3E-4E8A-B3BD-407A505020ED}"/>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BF18E2F2-AA83-4BF4-99EB-10E1003DAA1E}"/>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65FF312-98C6-4C5A-9A94-A47ECB275536}"/>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12045929-00A1-4DDC-A48C-17C0C7597BF5}"/>
            </a:ext>
          </a:extLst>
        </xdr:cNvPr>
        <xdr:cNvCxnSpPr/>
      </xdr:nvCxnSpPr>
      <xdr:spPr>
        <a:xfrm>
          <a:off x="6118225" y="1050335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CEC94AE8-20AC-4B31-B55D-AF95A66DCB37}"/>
            </a:ext>
          </a:extLst>
        </xdr:cNvPr>
        <xdr:cNvSpPr txBox="1"/>
      </xdr:nvSpPr>
      <xdr:spPr>
        <a:xfrm>
          <a:off x="5679621"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4F7A3886-DE15-4953-8243-B6E89C712E21}"/>
            </a:ext>
          </a:extLst>
        </xdr:cNvPr>
        <xdr:cNvCxnSpPr/>
      </xdr:nvCxnSpPr>
      <xdr:spPr>
        <a:xfrm>
          <a:off x="6118225" y="1019583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CF34A7AD-B103-4449-BE7A-BF5112198A63}"/>
            </a:ext>
          </a:extLst>
        </xdr:cNvPr>
        <xdr:cNvSpPr txBox="1"/>
      </xdr:nvSpPr>
      <xdr:spPr>
        <a:xfrm>
          <a:off x="5679621"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EC32CA48-5530-4E7E-A9C2-06E70C20FA76}"/>
            </a:ext>
          </a:extLst>
        </xdr:cNvPr>
        <xdr:cNvCxnSpPr/>
      </xdr:nvCxnSpPr>
      <xdr:spPr>
        <a:xfrm>
          <a:off x="6118225" y="988831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25C34549-CDBD-42A2-B877-BC4FB07EC5B5}"/>
            </a:ext>
          </a:extLst>
        </xdr:cNvPr>
        <xdr:cNvSpPr txBox="1"/>
      </xdr:nvSpPr>
      <xdr:spPr>
        <a:xfrm>
          <a:off x="56796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4283B261-642F-425B-98E4-E83C00780E64}"/>
            </a:ext>
          </a:extLst>
        </xdr:cNvPr>
        <xdr:cNvCxnSpPr/>
      </xdr:nvCxnSpPr>
      <xdr:spPr>
        <a:xfrm>
          <a:off x="6118225" y="957126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E8CA8F1D-940C-4593-988C-AA25F9ACAFE9}"/>
            </a:ext>
          </a:extLst>
        </xdr:cNvPr>
        <xdr:cNvSpPr txBox="1"/>
      </xdr:nvSpPr>
      <xdr:spPr>
        <a:xfrm>
          <a:off x="56796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5F1A8C4A-90BA-4500-9F42-C9A7E806C9B7}"/>
            </a:ext>
          </a:extLst>
        </xdr:cNvPr>
        <xdr:cNvCxnSpPr/>
      </xdr:nvCxnSpPr>
      <xdr:spPr>
        <a:xfrm>
          <a:off x="6118225" y="926374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20A7BFEA-CA85-4B59-B024-6573F9589ABC}"/>
            </a:ext>
          </a:extLst>
        </xdr:cNvPr>
        <xdr:cNvSpPr txBox="1"/>
      </xdr:nvSpPr>
      <xdr:spPr>
        <a:xfrm>
          <a:off x="5679621"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96025D0B-D0E0-4C3E-B1B1-396020A21EBA}"/>
            </a:ext>
          </a:extLst>
        </xdr:cNvPr>
        <xdr:cNvCxnSpPr/>
      </xdr:nvCxnSpPr>
      <xdr:spPr>
        <a:xfrm>
          <a:off x="6118225" y="895622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83FD5898-830A-4146-98BF-A0117253F00A}"/>
            </a:ext>
          </a:extLst>
        </xdr:cNvPr>
        <xdr:cNvSpPr txBox="1"/>
      </xdr:nvSpPr>
      <xdr:spPr>
        <a:xfrm>
          <a:off x="56796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92340099-3309-4408-83FB-640CE2D88984}"/>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A3DD203-3AA7-4C51-AD5B-6C135701BCBC}"/>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70724CF9-A7EE-4EEA-8998-51D0913DCB79}"/>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4417334A-46EF-4DFE-A0C3-FC79B46CE8F8}"/>
            </a:ext>
          </a:extLst>
        </xdr:cNvPr>
        <xdr:cNvCxnSpPr/>
      </xdr:nvCxnSpPr>
      <xdr:spPr>
        <a:xfrm flipV="1">
          <a:off x="9691053" y="8887369"/>
          <a:ext cx="0" cy="148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68FF64A0-99F6-4F92-AB7B-A8D90A045EA4}"/>
            </a:ext>
          </a:extLst>
        </xdr:cNvPr>
        <xdr:cNvSpPr txBox="1"/>
      </xdr:nvSpPr>
      <xdr:spPr>
        <a:xfrm>
          <a:off x="9729788" y="103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52ACFB38-9349-433A-BD33-23CA984EDC5C}"/>
            </a:ext>
          </a:extLst>
        </xdr:cNvPr>
        <xdr:cNvCxnSpPr/>
      </xdr:nvCxnSpPr>
      <xdr:spPr>
        <a:xfrm>
          <a:off x="9617075" y="1037313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FEF69647-2AA5-4E05-9C8C-D3070D449BBC}"/>
            </a:ext>
          </a:extLst>
        </xdr:cNvPr>
        <xdr:cNvSpPr txBox="1"/>
      </xdr:nvSpPr>
      <xdr:spPr>
        <a:xfrm>
          <a:off x="9729788" y="867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D65B4186-6025-48A9-B2DF-15416789554A}"/>
            </a:ext>
          </a:extLst>
        </xdr:cNvPr>
        <xdr:cNvCxnSpPr/>
      </xdr:nvCxnSpPr>
      <xdr:spPr>
        <a:xfrm>
          <a:off x="9617075" y="88873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0E32F6DB-7755-4F16-866B-699A5EB9B983}"/>
            </a:ext>
          </a:extLst>
        </xdr:cNvPr>
        <xdr:cNvSpPr txBox="1"/>
      </xdr:nvSpPr>
      <xdr:spPr>
        <a:xfrm>
          <a:off x="9729788" y="9809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5636007E-6487-4CE0-BDAB-BE1C2E703EE3}"/>
            </a:ext>
          </a:extLst>
        </xdr:cNvPr>
        <xdr:cNvSpPr/>
      </xdr:nvSpPr>
      <xdr:spPr>
        <a:xfrm>
          <a:off x="9655175" y="983097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4422684B-BFD6-47ED-823C-DFAA0391D3CA}"/>
            </a:ext>
          </a:extLst>
        </xdr:cNvPr>
        <xdr:cNvSpPr/>
      </xdr:nvSpPr>
      <xdr:spPr>
        <a:xfrm>
          <a:off x="8874125" y="98037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122827</xdr:rowOff>
    </xdr:from>
    <xdr:to>
      <xdr:col>46</xdr:col>
      <xdr:colOff>38100</xdr:colOff>
      <xdr:row>62</xdr:row>
      <xdr:rowOff>52977</xdr:rowOff>
    </xdr:to>
    <xdr:sp macro="" textlink="">
      <xdr:nvSpPr>
        <xdr:cNvPr id="243" name="フローチャート: 判断 242">
          <a:extLst>
            <a:ext uri="{FF2B5EF4-FFF2-40B4-BE49-F238E27FC236}">
              <a16:creationId xmlns:a16="http://schemas.microsoft.com/office/drawing/2014/main" id="{4ABB19BB-562F-458B-BFAC-E244E4E1F556}"/>
            </a:ext>
          </a:extLst>
        </xdr:cNvPr>
        <xdr:cNvSpPr/>
      </xdr:nvSpPr>
      <xdr:spPr>
        <a:xfrm>
          <a:off x="8056563" y="1000977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44" name="フローチャート: 判断 243">
          <a:extLst>
            <a:ext uri="{FF2B5EF4-FFF2-40B4-BE49-F238E27FC236}">
              <a16:creationId xmlns:a16="http://schemas.microsoft.com/office/drawing/2014/main" id="{819C9BD1-1F80-4A80-B19C-AFB9CDF9AB02}"/>
            </a:ext>
          </a:extLst>
        </xdr:cNvPr>
        <xdr:cNvSpPr/>
      </xdr:nvSpPr>
      <xdr:spPr>
        <a:xfrm>
          <a:off x="7224713" y="100511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159838</xdr:rowOff>
    </xdr:from>
    <xdr:to>
      <xdr:col>36</xdr:col>
      <xdr:colOff>165100</xdr:colOff>
      <xdr:row>62</xdr:row>
      <xdr:rowOff>89988</xdr:rowOff>
    </xdr:to>
    <xdr:sp macro="" textlink="">
      <xdr:nvSpPr>
        <xdr:cNvPr id="245" name="フローチャート: 判断 244">
          <a:extLst>
            <a:ext uri="{FF2B5EF4-FFF2-40B4-BE49-F238E27FC236}">
              <a16:creationId xmlns:a16="http://schemas.microsoft.com/office/drawing/2014/main" id="{B4D2D92B-2B29-4CDF-B42E-701497CFF04B}"/>
            </a:ext>
          </a:extLst>
        </xdr:cNvPr>
        <xdr:cNvSpPr/>
      </xdr:nvSpPr>
      <xdr:spPr>
        <a:xfrm>
          <a:off x="6407150" y="1004678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3184D73-7F57-4A67-94AC-05FBE6501828}"/>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F09929E-B061-469C-BB05-D30ED795B4A6}"/>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31AB889-E266-44B4-A5E0-75A424CBF5CA}"/>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1E4BB55E-261A-438E-A23B-AEBBE2BECB11}"/>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87CC50E0-84AF-4EBF-AB64-8820F607BE41}"/>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149497</xdr:rowOff>
    </xdr:from>
    <xdr:to>
      <xdr:col>55</xdr:col>
      <xdr:colOff>50800</xdr:colOff>
      <xdr:row>57</xdr:row>
      <xdr:rowOff>79647</xdr:rowOff>
    </xdr:to>
    <xdr:sp macro="" textlink="">
      <xdr:nvSpPr>
        <xdr:cNvPr id="251" name="楕円 250">
          <a:extLst>
            <a:ext uri="{FF2B5EF4-FFF2-40B4-BE49-F238E27FC236}">
              <a16:creationId xmlns:a16="http://schemas.microsoft.com/office/drawing/2014/main" id="{7DFA7143-CE90-4F75-B82A-79ED5D6D0389}"/>
            </a:ext>
          </a:extLst>
        </xdr:cNvPr>
        <xdr:cNvSpPr/>
      </xdr:nvSpPr>
      <xdr:spPr>
        <a:xfrm>
          <a:off x="9655175" y="922682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924</xdr:rowOff>
    </xdr:from>
    <xdr:ext cx="469744" cy="259045"/>
    <xdr:sp macro="" textlink="">
      <xdr:nvSpPr>
        <xdr:cNvPr id="252" name="【体育館・プール】&#10;一人当たり面積該当値テキスト">
          <a:extLst>
            <a:ext uri="{FF2B5EF4-FFF2-40B4-BE49-F238E27FC236}">
              <a16:creationId xmlns:a16="http://schemas.microsoft.com/office/drawing/2014/main" id="{2CF47F65-AE7E-4FC0-A832-E784D19232D3}"/>
            </a:ext>
          </a:extLst>
        </xdr:cNvPr>
        <xdr:cNvSpPr txBox="1"/>
      </xdr:nvSpPr>
      <xdr:spPr>
        <a:xfrm>
          <a:off x="9729788" y="907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12881</xdr:rowOff>
    </xdr:from>
    <xdr:to>
      <xdr:col>50</xdr:col>
      <xdr:colOff>165100</xdr:colOff>
      <xdr:row>57</xdr:row>
      <xdr:rowOff>114481</xdr:rowOff>
    </xdr:to>
    <xdr:sp macro="" textlink="">
      <xdr:nvSpPr>
        <xdr:cNvPr id="253" name="楕円 252">
          <a:extLst>
            <a:ext uri="{FF2B5EF4-FFF2-40B4-BE49-F238E27FC236}">
              <a16:creationId xmlns:a16="http://schemas.microsoft.com/office/drawing/2014/main" id="{8C1734D3-F97F-4018-8B71-6AFFA3D272F3}"/>
            </a:ext>
          </a:extLst>
        </xdr:cNvPr>
        <xdr:cNvSpPr/>
      </xdr:nvSpPr>
      <xdr:spPr>
        <a:xfrm>
          <a:off x="8874125" y="92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28847</xdr:rowOff>
    </xdr:from>
    <xdr:to>
      <xdr:col>55</xdr:col>
      <xdr:colOff>0</xdr:colOff>
      <xdr:row>57</xdr:row>
      <xdr:rowOff>63681</xdr:rowOff>
    </xdr:to>
    <xdr:cxnSp macro="">
      <xdr:nvCxnSpPr>
        <xdr:cNvPr id="254" name="直線コネクタ 253">
          <a:extLst>
            <a:ext uri="{FF2B5EF4-FFF2-40B4-BE49-F238E27FC236}">
              <a16:creationId xmlns:a16="http://schemas.microsoft.com/office/drawing/2014/main" id="{5C526028-6240-459D-BEAF-991B28DF2C52}"/>
            </a:ext>
          </a:extLst>
        </xdr:cNvPr>
        <xdr:cNvCxnSpPr/>
      </xdr:nvCxnSpPr>
      <xdr:spPr>
        <a:xfrm flipV="1">
          <a:off x="8924925" y="9268097"/>
          <a:ext cx="766763"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55335</xdr:rowOff>
    </xdr:from>
    <xdr:to>
      <xdr:col>46</xdr:col>
      <xdr:colOff>38100</xdr:colOff>
      <xdr:row>57</xdr:row>
      <xdr:rowOff>156935</xdr:rowOff>
    </xdr:to>
    <xdr:sp macro="" textlink="">
      <xdr:nvSpPr>
        <xdr:cNvPr id="255" name="楕円 254">
          <a:extLst>
            <a:ext uri="{FF2B5EF4-FFF2-40B4-BE49-F238E27FC236}">
              <a16:creationId xmlns:a16="http://schemas.microsoft.com/office/drawing/2014/main" id="{A9E4AC47-B317-4D3F-AD92-5D230D6CE5CD}"/>
            </a:ext>
          </a:extLst>
        </xdr:cNvPr>
        <xdr:cNvSpPr/>
      </xdr:nvSpPr>
      <xdr:spPr>
        <a:xfrm>
          <a:off x="8056563" y="929458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63681</xdr:rowOff>
    </xdr:from>
    <xdr:to>
      <xdr:col>50</xdr:col>
      <xdr:colOff>114300</xdr:colOff>
      <xdr:row>57</xdr:row>
      <xdr:rowOff>106135</xdr:rowOff>
    </xdr:to>
    <xdr:cxnSp macro="">
      <xdr:nvCxnSpPr>
        <xdr:cNvPr id="256" name="直線コネクタ 255">
          <a:extLst>
            <a:ext uri="{FF2B5EF4-FFF2-40B4-BE49-F238E27FC236}">
              <a16:creationId xmlns:a16="http://schemas.microsoft.com/office/drawing/2014/main" id="{9F3F03A4-386D-4A8A-B328-A56FA2877621}"/>
            </a:ext>
          </a:extLst>
        </xdr:cNvPr>
        <xdr:cNvCxnSpPr/>
      </xdr:nvCxnSpPr>
      <xdr:spPr>
        <a:xfrm flipV="1">
          <a:off x="8107363" y="9302931"/>
          <a:ext cx="817562"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94524</xdr:rowOff>
    </xdr:from>
    <xdr:to>
      <xdr:col>41</xdr:col>
      <xdr:colOff>101600</xdr:colOff>
      <xdr:row>58</xdr:row>
      <xdr:rowOff>24674</xdr:rowOff>
    </xdr:to>
    <xdr:sp macro="" textlink="">
      <xdr:nvSpPr>
        <xdr:cNvPr id="257" name="楕円 256">
          <a:extLst>
            <a:ext uri="{FF2B5EF4-FFF2-40B4-BE49-F238E27FC236}">
              <a16:creationId xmlns:a16="http://schemas.microsoft.com/office/drawing/2014/main" id="{8B0919A2-3EF8-40CB-8BC9-D4E8DCBC98F1}"/>
            </a:ext>
          </a:extLst>
        </xdr:cNvPr>
        <xdr:cNvSpPr/>
      </xdr:nvSpPr>
      <xdr:spPr>
        <a:xfrm>
          <a:off x="7224713" y="93337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106135</xdr:rowOff>
    </xdr:from>
    <xdr:to>
      <xdr:col>45</xdr:col>
      <xdr:colOff>177800</xdr:colOff>
      <xdr:row>57</xdr:row>
      <xdr:rowOff>145324</xdr:rowOff>
    </xdr:to>
    <xdr:cxnSp macro="">
      <xdr:nvCxnSpPr>
        <xdr:cNvPr id="258" name="直線コネクタ 257">
          <a:extLst>
            <a:ext uri="{FF2B5EF4-FFF2-40B4-BE49-F238E27FC236}">
              <a16:creationId xmlns:a16="http://schemas.microsoft.com/office/drawing/2014/main" id="{670C2FA4-8F00-49FF-8291-AB580A5EA127}"/>
            </a:ext>
          </a:extLst>
        </xdr:cNvPr>
        <xdr:cNvCxnSpPr/>
      </xdr:nvCxnSpPr>
      <xdr:spPr>
        <a:xfrm flipV="1">
          <a:off x="7275513" y="9345385"/>
          <a:ext cx="8318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133713</xdr:rowOff>
    </xdr:from>
    <xdr:to>
      <xdr:col>36</xdr:col>
      <xdr:colOff>165100</xdr:colOff>
      <xdr:row>58</xdr:row>
      <xdr:rowOff>63863</xdr:rowOff>
    </xdr:to>
    <xdr:sp macro="" textlink="">
      <xdr:nvSpPr>
        <xdr:cNvPr id="259" name="楕円 258">
          <a:extLst>
            <a:ext uri="{FF2B5EF4-FFF2-40B4-BE49-F238E27FC236}">
              <a16:creationId xmlns:a16="http://schemas.microsoft.com/office/drawing/2014/main" id="{4CB5863D-04A5-492D-91BF-E32751F7F735}"/>
            </a:ext>
          </a:extLst>
        </xdr:cNvPr>
        <xdr:cNvSpPr/>
      </xdr:nvSpPr>
      <xdr:spPr>
        <a:xfrm>
          <a:off x="6407150" y="93729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145324</xdr:rowOff>
    </xdr:from>
    <xdr:to>
      <xdr:col>41</xdr:col>
      <xdr:colOff>50800</xdr:colOff>
      <xdr:row>58</xdr:row>
      <xdr:rowOff>13063</xdr:rowOff>
    </xdr:to>
    <xdr:cxnSp macro="">
      <xdr:nvCxnSpPr>
        <xdr:cNvPr id="260" name="直線コネクタ 259">
          <a:extLst>
            <a:ext uri="{FF2B5EF4-FFF2-40B4-BE49-F238E27FC236}">
              <a16:creationId xmlns:a16="http://schemas.microsoft.com/office/drawing/2014/main" id="{4E08E414-A5A6-46E6-B76F-1DCA89BAD91D}"/>
            </a:ext>
          </a:extLst>
        </xdr:cNvPr>
        <xdr:cNvCxnSpPr/>
      </xdr:nvCxnSpPr>
      <xdr:spPr>
        <a:xfrm flipV="1">
          <a:off x="6457950" y="9384574"/>
          <a:ext cx="817563"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a:extLst>
            <a:ext uri="{FF2B5EF4-FFF2-40B4-BE49-F238E27FC236}">
              <a16:creationId xmlns:a16="http://schemas.microsoft.com/office/drawing/2014/main" id="{D8203C4A-480C-484B-AEF9-2438E26BA3D6}"/>
            </a:ext>
          </a:extLst>
        </xdr:cNvPr>
        <xdr:cNvSpPr txBox="1"/>
      </xdr:nvSpPr>
      <xdr:spPr>
        <a:xfrm>
          <a:off x="8691640"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44104</xdr:rowOff>
    </xdr:from>
    <xdr:ext cx="469744" cy="259045"/>
    <xdr:sp macro="" textlink="">
      <xdr:nvSpPr>
        <xdr:cNvPr id="262" name="n_2aveValue【体育館・プール】&#10;一人当たり面積">
          <a:extLst>
            <a:ext uri="{FF2B5EF4-FFF2-40B4-BE49-F238E27FC236}">
              <a16:creationId xmlns:a16="http://schemas.microsoft.com/office/drawing/2014/main" id="{1B5DAA5B-89AB-4B90-9227-4A54957C8E52}"/>
            </a:ext>
          </a:extLst>
        </xdr:cNvPr>
        <xdr:cNvSpPr txBox="1"/>
      </xdr:nvSpPr>
      <xdr:spPr>
        <a:xfrm>
          <a:off x="7886777" y="100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263" name="n_3aveValue【体育館・プール】&#10;一人当たり面積">
          <a:extLst>
            <a:ext uri="{FF2B5EF4-FFF2-40B4-BE49-F238E27FC236}">
              <a16:creationId xmlns:a16="http://schemas.microsoft.com/office/drawing/2014/main" id="{917A4C68-7984-4C39-9A53-09977E4D3904}"/>
            </a:ext>
          </a:extLst>
        </xdr:cNvPr>
        <xdr:cNvSpPr txBox="1"/>
      </xdr:nvSpPr>
      <xdr:spPr>
        <a:xfrm>
          <a:off x="7054927" y="1013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81115</xdr:rowOff>
    </xdr:from>
    <xdr:ext cx="469744" cy="259045"/>
    <xdr:sp macro="" textlink="">
      <xdr:nvSpPr>
        <xdr:cNvPr id="264" name="n_4aveValue【体育館・プール】&#10;一人当たり面積">
          <a:extLst>
            <a:ext uri="{FF2B5EF4-FFF2-40B4-BE49-F238E27FC236}">
              <a16:creationId xmlns:a16="http://schemas.microsoft.com/office/drawing/2014/main" id="{2485753B-8AEC-4910-ADAD-698949B966E5}"/>
            </a:ext>
          </a:extLst>
        </xdr:cNvPr>
        <xdr:cNvSpPr txBox="1"/>
      </xdr:nvSpPr>
      <xdr:spPr>
        <a:xfrm>
          <a:off x="6237365" y="10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131008</xdr:rowOff>
    </xdr:from>
    <xdr:ext cx="469744" cy="259045"/>
    <xdr:sp macro="" textlink="">
      <xdr:nvSpPr>
        <xdr:cNvPr id="265" name="n_1mainValue【体育館・プール】&#10;一人当たり面積">
          <a:extLst>
            <a:ext uri="{FF2B5EF4-FFF2-40B4-BE49-F238E27FC236}">
              <a16:creationId xmlns:a16="http://schemas.microsoft.com/office/drawing/2014/main" id="{471D5027-A9D2-446F-A5CB-4AF77F223D35}"/>
            </a:ext>
          </a:extLst>
        </xdr:cNvPr>
        <xdr:cNvSpPr txBox="1"/>
      </xdr:nvSpPr>
      <xdr:spPr>
        <a:xfrm>
          <a:off x="8691640" y="904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2012</xdr:rowOff>
    </xdr:from>
    <xdr:ext cx="469744" cy="259045"/>
    <xdr:sp macro="" textlink="">
      <xdr:nvSpPr>
        <xdr:cNvPr id="266" name="n_2mainValue【体育館・プール】&#10;一人当たり面積">
          <a:extLst>
            <a:ext uri="{FF2B5EF4-FFF2-40B4-BE49-F238E27FC236}">
              <a16:creationId xmlns:a16="http://schemas.microsoft.com/office/drawing/2014/main" id="{041A40A0-E163-4EC4-9AE2-873B47022748}"/>
            </a:ext>
          </a:extLst>
        </xdr:cNvPr>
        <xdr:cNvSpPr txBox="1"/>
      </xdr:nvSpPr>
      <xdr:spPr>
        <a:xfrm>
          <a:off x="7886777" y="907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41201</xdr:rowOff>
    </xdr:from>
    <xdr:ext cx="469744" cy="259045"/>
    <xdr:sp macro="" textlink="">
      <xdr:nvSpPr>
        <xdr:cNvPr id="267" name="n_3mainValue【体育館・プール】&#10;一人当たり面積">
          <a:extLst>
            <a:ext uri="{FF2B5EF4-FFF2-40B4-BE49-F238E27FC236}">
              <a16:creationId xmlns:a16="http://schemas.microsoft.com/office/drawing/2014/main" id="{73D5E80B-7FFD-4741-BAE3-72B52D2DD0BE}"/>
            </a:ext>
          </a:extLst>
        </xdr:cNvPr>
        <xdr:cNvSpPr txBox="1"/>
      </xdr:nvSpPr>
      <xdr:spPr>
        <a:xfrm>
          <a:off x="7054927" y="9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80390</xdr:rowOff>
    </xdr:from>
    <xdr:ext cx="469744" cy="259045"/>
    <xdr:sp macro="" textlink="">
      <xdr:nvSpPr>
        <xdr:cNvPr id="268" name="n_4mainValue【体育館・プール】&#10;一人当たり面積">
          <a:extLst>
            <a:ext uri="{FF2B5EF4-FFF2-40B4-BE49-F238E27FC236}">
              <a16:creationId xmlns:a16="http://schemas.microsoft.com/office/drawing/2014/main" id="{17ED12E5-1C13-41C1-B8E3-46253D508F7B}"/>
            </a:ext>
          </a:extLst>
        </xdr:cNvPr>
        <xdr:cNvSpPr txBox="1"/>
      </xdr:nvSpPr>
      <xdr:spPr>
        <a:xfrm>
          <a:off x="6237365" y="91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25A014BF-D93C-4F1A-B6E6-ED464AB1CDC8}"/>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8B1E2D3D-F868-4316-AFBE-E183A6F13CAF}"/>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B6759D53-49A0-4680-A287-272CD4F10DB9}"/>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EB51DADB-2018-4D7F-A736-ABDB483DFF63}"/>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AD250E6F-EDD2-4F08-90B6-4BF27BB7CB77}"/>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2EE649CB-2171-4894-A6A9-FFC9E8058D68}"/>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CF9C66B5-4B3A-4E4E-BD43-D351A8B44A18}"/>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B6F78328-0BC9-4ECF-8DCD-E517649FE7F2}"/>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AAB69824-C50C-4B6E-8CC5-557FE472003C}"/>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467B5550-8ED0-492E-956B-675C90327197}"/>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2E27FDA5-3682-48B9-A7C3-A5873A5541B3}"/>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FC42C35B-B5A3-4E3B-981F-9385C5E4C7A8}"/>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EA9BB3A2-4051-4191-9D20-AAF61A55717C}"/>
            </a:ext>
          </a:extLst>
        </xdr:cNvPr>
        <xdr:cNvSpPr txBox="1"/>
      </xdr:nvSpPr>
      <xdr:spPr>
        <a:xfrm>
          <a:off x="28053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1FD17B26-0C16-4D60-BC62-1F61529CA007}"/>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2742615C-B59E-4F52-8C05-2091D528111E}"/>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433E67A0-3D85-4977-9A10-2680C3814A50}"/>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526B569E-C2DC-431C-A789-B27F7CD66691}"/>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97D04B68-7477-4563-BB1A-CDACB09C036A}"/>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480AEA7C-29A5-445B-9515-6F96F1A41E99}"/>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959744AA-82F6-453D-BC02-DFB3B84D3CD1}"/>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A36027E3-6EAD-418E-86EB-BB99B5ED434C}"/>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E055F2E8-8125-4416-B0CA-1C13FD80A069}"/>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F3040807-8643-4A36-BDFC-5DF06775BFEA}"/>
            </a:ext>
          </a:extLst>
        </xdr:cNvPr>
        <xdr:cNvSpPr txBox="1"/>
      </xdr:nvSpPr>
      <xdr:spPr>
        <a:xfrm>
          <a:off x="394486"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E7744CB5-C922-4859-B616-C776301E0F53}"/>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9E76DF48-9D2B-4F6C-80BA-05B40B8EA611}"/>
            </a:ext>
          </a:extLst>
        </xdr:cNvPr>
        <xdr:cNvCxnSpPr/>
      </xdr:nvCxnSpPr>
      <xdr:spPr>
        <a:xfrm flipV="1">
          <a:off x="4291965" y="126777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934AF225-6D9F-4893-87E0-097F6C7393EA}"/>
            </a:ext>
          </a:extLst>
        </xdr:cNvPr>
        <xdr:cNvSpPr txBox="1"/>
      </xdr:nvSpPr>
      <xdr:spPr>
        <a:xfrm>
          <a:off x="4330700"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88408DA8-E501-45D1-ADF8-1B89DA246C97}"/>
            </a:ext>
          </a:extLst>
        </xdr:cNvPr>
        <xdr:cNvCxnSpPr/>
      </xdr:nvCxnSpPr>
      <xdr:spPr>
        <a:xfrm>
          <a:off x="4217988"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6F9AA05C-07B3-43A4-ACF2-A27AE876F5B3}"/>
            </a:ext>
          </a:extLst>
        </xdr:cNvPr>
        <xdr:cNvSpPr txBox="1"/>
      </xdr:nvSpPr>
      <xdr:spPr>
        <a:xfrm>
          <a:off x="4330700" y="1247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44CC4914-CB2C-435F-954D-A769798B6946}"/>
            </a:ext>
          </a:extLst>
        </xdr:cNvPr>
        <xdr:cNvCxnSpPr/>
      </xdr:nvCxnSpPr>
      <xdr:spPr>
        <a:xfrm>
          <a:off x="4217988" y="126777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C68C4A2E-54D1-4980-ADCE-6DADD8FC7B87}"/>
            </a:ext>
          </a:extLst>
        </xdr:cNvPr>
        <xdr:cNvSpPr txBox="1"/>
      </xdr:nvSpPr>
      <xdr:spPr>
        <a:xfrm>
          <a:off x="4330700" y="1308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93C9F773-74C4-4519-BFD6-C359014CC4C8}"/>
            </a:ext>
          </a:extLst>
        </xdr:cNvPr>
        <xdr:cNvSpPr/>
      </xdr:nvSpPr>
      <xdr:spPr>
        <a:xfrm>
          <a:off x="4241800" y="132232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51C50654-FEED-4A03-A6FC-9C6A9EF1D926}"/>
            </a:ext>
          </a:extLst>
        </xdr:cNvPr>
        <xdr:cNvSpPr/>
      </xdr:nvSpPr>
      <xdr:spPr>
        <a:xfrm>
          <a:off x="3475038" y="1326324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301" name="フローチャート: 判断 300">
          <a:extLst>
            <a:ext uri="{FF2B5EF4-FFF2-40B4-BE49-F238E27FC236}">
              <a16:creationId xmlns:a16="http://schemas.microsoft.com/office/drawing/2014/main" id="{9597E73F-9E99-4450-A85B-20FA8F5F4E93}"/>
            </a:ext>
          </a:extLst>
        </xdr:cNvPr>
        <xdr:cNvSpPr/>
      </xdr:nvSpPr>
      <xdr:spPr>
        <a:xfrm>
          <a:off x="2643188" y="132232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302" name="フローチャート: 判断 301">
          <a:extLst>
            <a:ext uri="{FF2B5EF4-FFF2-40B4-BE49-F238E27FC236}">
              <a16:creationId xmlns:a16="http://schemas.microsoft.com/office/drawing/2014/main" id="{7A4E24AF-5B26-4889-BECC-097959111390}"/>
            </a:ext>
          </a:extLst>
        </xdr:cNvPr>
        <xdr:cNvSpPr/>
      </xdr:nvSpPr>
      <xdr:spPr>
        <a:xfrm>
          <a:off x="1825625" y="131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303" name="フローチャート: 判断 302">
          <a:extLst>
            <a:ext uri="{FF2B5EF4-FFF2-40B4-BE49-F238E27FC236}">
              <a16:creationId xmlns:a16="http://schemas.microsoft.com/office/drawing/2014/main" id="{3272E3BD-642E-4FF7-8CCF-C58CCFE948D7}"/>
            </a:ext>
          </a:extLst>
        </xdr:cNvPr>
        <xdr:cNvSpPr/>
      </xdr:nvSpPr>
      <xdr:spPr>
        <a:xfrm>
          <a:off x="1008063" y="1312798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F023297-A126-45C5-8EE4-1D7053F483F4}"/>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DAC22A3-5736-48CB-9B74-F0239CAA57AE}"/>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08B4399-DEBF-44D6-9581-F3393DC1AD82}"/>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A305315-147C-437B-B9B1-D1C6501220D3}"/>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2AC8573-4BCC-467E-B1CD-5DC79FA54F15}"/>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9" name="楕円 308">
          <a:extLst>
            <a:ext uri="{FF2B5EF4-FFF2-40B4-BE49-F238E27FC236}">
              <a16:creationId xmlns:a16="http://schemas.microsoft.com/office/drawing/2014/main" id="{69D6E11E-E396-454E-84A3-F549361607E5}"/>
            </a:ext>
          </a:extLst>
        </xdr:cNvPr>
        <xdr:cNvSpPr/>
      </xdr:nvSpPr>
      <xdr:spPr>
        <a:xfrm>
          <a:off x="4241800" y="132708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2CAAC453-AD72-4E9E-970E-CCAF3C43762D}"/>
            </a:ext>
          </a:extLst>
        </xdr:cNvPr>
        <xdr:cNvSpPr txBox="1"/>
      </xdr:nvSpPr>
      <xdr:spPr>
        <a:xfrm>
          <a:off x="4330700" y="1324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11" name="楕円 310">
          <a:extLst>
            <a:ext uri="{FF2B5EF4-FFF2-40B4-BE49-F238E27FC236}">
              <a16:creationId xmlns:a16="http://schemas.microsoft.com/office/drawing/2014/main" id="{28F4DA5C-B4B3-45F2-9794-64BBEB2BABDD}"/>
            </a:ext>
          </a:extLst>
        </xdr:cNvPr>
        <xdr:cNvSpPr/>
      </xdr:nvSpPr>
      <xdr:spPr>
        <a:xfrm>
          <a:off x="3475038" y="1320228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82</xdr:row>
      <xdr:rowOff>24764</xdr:rowOff>
    </xdr:to>
    <xdr:cxnSp macro="">
      <xdr:nvCxnSpPr>
        <xdr:cNvPr id="312" name="直線コネクタ 311">
          <a:extLst>
            <a:ext uri="{FF2B5EF4-FFF2-40B4-BE49-F238E27FC236}">
              <a16:creationId xmlns:a16="http://schemas.microsoft.com/office/drawing/2014/main" id="{04101D08-3D2A-41FB-B2EC-F8FA4C10AD3C}"/>
            </a:ext>
          </a:extLst>
        </xdr:cNvPr>
        <xdr:cNvCxnSpPr/>
      </xdr:nvCxnSpPr>
      <xdr:spPr>
        <a:xfrm>
          <a:off x="3525838" y="13253086"/>
          <a:ext cx="766762"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313" name="楕円 312">
          <a:extLst>
            <a:ext uri="{FF2B5EF4-FFF2-40B4-BE49-F238E27FC236}">
              <a16:creationId xmlns:a16="http://schemas.microsoft.com/office/drawing/2014/main" id="{0EC0A4D9-78AA-4495-A43E-16639D8C8191}"/>
            </a:ext>
          </a:extLst>
        </xdr:cNvPr>
        <xdr:cNvSpPr/>
      </xdr:nvSpPr>
      <xdr:spPr>
        <a:xfrm>
          <a:off x="2643188" y="131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127636</xdr:rowOff>
    </xdr:to>
    <xdr:cxnSp macro="">
      <xdr:nvCxnSpPr>
        <xdr:cNvPr id="314" name="直線コネクタ 313">
          <a:extLst>
            <a:ext uri="{FF2B5EF4-FFF2-40B4-BE49-F238E27FC236}">
              <a16:creationId xmlns:a16="http://schemas.microsoft.com/office/drawing/2014/main" id="{50E3509A-7AC5-45F8-B525-007DF513060F}"/>
            </a:ext>
          </a:extLst>
        </xdr:cNvPr>
        <xdr:cNvCxnSpPr/>
      </xdr:nvCxnSpPr>
      <xdr:spPr>
        <a:xfrm>
          <a:off x="2693988" y="13205461"/>
          <a:ext cx="8318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76836</xdr:rowOff>
    </xdr:from>
    <xdr:to>
      <xdr:col>10</xdr:col>
      <xdr:colOff>165100</xdr:colOff>
      <xdr:row>81</xdr:row>
      <xdr:rowOff>6986</xdr:rowOff>
    </xdr:to>
    <xdr:sp macro="" textlink="">
      <xdr:nvSpPr>
        <xdr:cNvPr id="315" name="楕円 314">
          <a:extLst>
            <a:ext uri="{FF2B5EF4-FFF2-40B4-BE49-F238E27FC236}">
              <a16:creationId xmlns:a16="http://schemas.microsoft.com/office/drawing/2014/main" id="{C53E854C-7DD1-4862-8CE8-FCDA099288A9}"/>
            </a:ext>
          </a:extLst>
        </xdr:cNvPr>
        <xdr:cNvSpPr/>
      </xdr:nvSpPr>
      <xdr:spPr>
        <a:xfrm>
          <a:off x="1825625" y="1304036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127636</xdr:rowOff>
    </xdr:from>
    <xdr:to>
      <xdr:col>15</xdr:col>
      <xdr:colOff>50800</xdr:colOff>
      <xdr:row>81</xdr:row>
      <xdr:rowOff>80011</xdr:rowOff>
    </xdr:to>
    <xdr:cxnSp macro="">
      <xdr:nvCxnSpPr>
        <xdr:cNvPr id="316" name="直線コネクタ 315">
          <a:extLst>
            <a:ext uri="{FF2B5EF4-FFF2-40B4-BE49-F238E27FC236}">
              <a16:creationId xmlns:a16="http://schemas.microsoft.com/office/drawing/2014/main" id="{B3580B20-FF6E-41E0-9069-600695FC89D4}"/>
            </a:ext>
          </a:extLst>
        </xdr:cNvPr>
        <xdr:cNvCxnSpPr/>
      </xdr:nvCxnSpPr>
      <xdr:spPr>
        <a:xfrm>
          <a:off x="1876425" y="13091161"/>
          <a:ext cx="817563"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143511</xdr:rowOff>
    </xdr:from>
    <xdr:to>
      <xdr:col>6</xdr:col>
      <xdr:colOff>38100</xdr:colOff>
      <xdr:row>80</xdr:row>
      <xdr:rowOff>73661</xdr:rowOff>
    </xdr:to>
    <xdr:sp macro="" textlink="">
      <xdr:nvSpPr>
        <xdr:cNvPr id="317" name="楕円 316">
          <a:extLst>
            <a:ext uri="{FF2B5EF4-FFF2-40B4-BE49-F238E27FC236}">
              <a16:creationId xmlns:a16="http://schemas.microsoft.com/office/drawing/2014/main" id="{C6864A42-2D37-4C23-9B26-CA044C268EA1}"/>
            </a:ext>
          </a:extLst>
        </xdr:cNvPr>
        <xdr:cNvSpPr/>
      </xdr:nvSpPr>
      <xdr:spPr>
        <a:xfrm>
          <a:off x="1008063" y="1294511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22861</xdr:rowOff>
    </xdr:from>
    <xdr:to>
      <xdr:col>10</xdr:col>
      <xdr:colOff>114300</xdr:colOff>
      <xdr:row>80</xdr:row>
      <xdr:rowOff>127636</xdr:rowOff>
    </xdr:to>
    <xdr:cxnSp macro="">
      <xdr:nvCxnSpPr>
        <xdr:cNvPr id="318" name="直線コネクタ 317">
          <a:extLst>
            <a:ext uri="{FF2B5EF4-FFF2-40B4-BE49-F238E27FC236}">
              <a16:creationId xmlns:a16="http://schemas.microsoft.com/office/drawing/2014/main" id="{8396D62F-FCF6-4F9B-9A98-D01FA5FA209B}"/>
            </a:ext>
          </a:extLst>
        </xdr:cNvPr>
        <xdr:cNvCxnSpPr/>
      </xdr:nvCxnSpPr>
      <xdr:spPr>
        <a:xfrm>
          <a:off x="1058863" y="12986386"/>
          <a:ext cx="817562"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BF2EFD2A-8CC1-40B8-B0E1-55B0C950DEF2}"/>
            </a:ext>
          </a:extLst>
        </xdr:cNvPr>
        <xdr:cNvSpPr txBox="1"/>
      </xdr:nvSpPr>
      <xdr:spPr>
        <a:xfrm>
          <a:off x="3324869"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20" name="n_2aveValue【福祉施設】&#10;有形固定資産減価償却率">
          <a:extLst>
            <a:ext uri="{FF2B5EF4-FFF2-40B4-BE49-F238E27FC236}">
              <a16:creationId xmlns:a16="http://schemas.microsoft.com/office/drawing/2014/main" id="{57B8F068-9313-4049-A6BA-1D3CDAF9BE90}"/>
            </a:ext>
          </a:extLst>
        </xdr:cNvPr>
        <xdr:cNvSpPr txBox="1"/>
      </xdr:nvSpPr>
      <xdr:spPr>
        <a:xfrm>
          <a:off x="2505719"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321" name="n_3aveValue【福祉施設】&#10;有形固定資産減価償却率">
          <a:extLst>
            <a:ext uri="{FF2B5EF4-FFF2-40B4-BE49-F238E27FC236}">
              <a16:creationId xmlns:a16="http://schemas.microsoft.com/office/drawing/2014/main" id="{0276E623-9751-43E9-B0E2-7CDE470C9D8E}"/>
            </a:ext>
          </a:extLst>
        </xdr:cNvPr>
        <xdr:cNvSpPr txBox="1"/>
      </xdr:nvSpPr>
      <xdr:spPr>
        <a:xfrm>
          <a:off x="1688157"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322" name="n_4aveValue【福祉施設】&#10;有形固定資産減価償却率">
          <a:extLst>
            <a:ext uri="{FF2B5EF4-FFF2-40B4-BE49-F238E27FC236}">
              <a16:creationId xmlns:a16="http://schemas.microsoft.com/office/drawing/2014/main" id="{61FE6EC2-D1FE-46FA-8ACF-7FE6EFA84B86}"/>
            </a:ext>
          </a:extLst>
        </xdr:cNvPr>
        <xdr:cNvSpPr txBox="1"/>
      </xdr:nvSpPr>
      <xdr:spPr>
        <a:xfrm>
          <a:off x="870594"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23" name="n_1mainValue【福祉施設】&#10;有形固定資産減価償却率">
          <a:extLst>
            <a:ext uri="{FF2B5EF4-FFF2-40B4-BE49-F238E27FC236}">
              <a16:creationId xmlns:a16="http://schemas.microsoft.com/office/drawing/2014/main" id="{31BC1922-C04C-4E52-BDC1-29F111DAAE56}"/>
            </a:ext>
          </a:extLst>
        </xdr:cNvPr>
        <xdr:cNvSpPr txBox="1"/>
      </xdr:nvSpPr>
      <xdr:spPr>
        <a:xfrm>
          <a:off x="3324869" y="1298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324" name="n_2mainValue【福祉施設】&#10;有形固定資産減価償却率">
          <a:extLst>
            <a:ext uri="{FF2B5EF4-FFF2-40B4-BE49-F238E27FC236}">
              <a16:creationId xmlns:a16="http://schemas.microsoft.com/office/drawing/2014/main" id="{FA85E584-9840-49AC-9EA7-87A0FE814193}"/>
            </a:ext>
          </a:extLst>
        </xdr:cNvPr>
        <xdr:cNvSpPr txBox="1"/>
      </xdr:nvSpPr>
      <xdr:spPr>
        <a:xfrm>
          <a:off x="2505719" y="1294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23513</xdr:rowOff>
    </xdr:from>
    <xdr:ext cx="405111" cy="259045"/>
    <xdr:sp macro="" textlink="">
      <xdr:nvSpPr>
        <xdr:cNvPr id="325" name="n_3mainValue【福祉施設】&#10;有形固定資産減価償却率">
          <a:extLst>
            <a:ext uri="{FF2B5EF4-FFF2-40B4-BE49-F238E27FC236}">
              <a16:creationId xmlns:a16="http://schemas.microsoft.com/office/drawing/2014/main" id="{F7281A2A-53CB-47C4-82B3-C73EC91F002C}"/>
            </a:ext>
          </a:extLst>
        </xdr:cNvPr>
        <xdr:cNvSpPr txBox="1"/>
      </xdr:nvSpPr>
      <xdr:spPr>
        <a:xfrm>
          <a:off x="1688157" y="1282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90188</xdr:rowOff>
    </xdr:from>
    <xdr:ext cx="405111" cy="259045"/>
    <xdr:sp macro="" textlink="">
      <xdr:nvSpPr>
        <xdr:cNvPr id="326" name="n_4mainValue【福祉施設】&#10;有形固定資産減価償却率">
          <a:extLst>
            <a:ext uri="{FF2B5EF4-FFF2-40B4-BE49-F238E27FC236}">
              <a16:creationId xmlns:a16="http://schemas.microsoft.com/office/drawing/2014/main" id="{2AAEA338-8ECA-43C3-A930-EC8BEBE1C594}"/>
            </a:ext>
          </a:extLst>
        </xdr:cNvPr>
        <xdr:cNvSpPr txBox="1"/>
      </xdr:nvSpPr>
      <xdr:spPr>
        <a:xfrm>
          <a:off x="870594" y="1272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368A9333-E267-4ED2-84B6-F09F9C741682}"/>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1F0ADBD4-9B50-4DB3-90C8-3868F76E0A90}"/>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3F4467B1-8826-4AF8-BA9B-71E564DD5D70}"/>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A3D541DC-A7EE-4742-A737-2A9FDA32E208}"/>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12BBE3A1-CD79-4038-8196-DBECE0002A94}"/>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863E3925-10F3-4D32-BBDF-4153D20B18D7}"/>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748991BE-0185-4F91-BBAC-517A2B86E478}"/>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140705B4-D261-49CF-AB55-F70C71B89CA4}"/>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F6D1E8E1-0191-432A-8FC5-AB7C2441335E}"/>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54020AAA-AFA7-4354-8012-C73BE5AAC4A2}"/>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4F65D99B-B013-4986-9309-DC947EE8DD8D}"/>
            </a:ext>
          </a:extLst>
        </xdr:cNvPr>
        <xdr:cNvCxnSpPr/>
      </xdr:nvCxnSpPr>
      <xdr:spPr>
        <a:xfrm>
          <a:off x="6118225" y="1409904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C6738FD7-919A-4FC7-9280-8CB44BD0BCB3}"/>
            </a:ext>
          </a:extLst>
        </xdr:cNvPr>
        <xdr:cNvSpPr txBox="1"/>
      </xdr:nvSpPr>
      <xdr:spPr>
        <a:xfrm>
          <a:off x="56796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2752E8B5-0B20-432B-960A-45076725EFA9}"/>
            </a:ext>
          </a:extLst>
        </xdr:cNvPr>
        <xdr:cNvCxnSpPr/>
      </xdr:nvCxnSpPr>
      <xdr:spPr>
        <a:xfrm>
          <a:off x="6118225" y="1378675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D73F40D5-3B17-43A0-88F1-100FEE051DF6}"/>
            </a:ext>
          </a:extLst>
        </xdr:cNvPr>
        <xdr:cNvSpPr txBox="1"/>
      </xdr:nvSpPr>
      <xdr:spPr>
        <a:xfrm>
          <a:off x="56796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1576D10E-22C4-418D-AAB1-B2131FB293EE}"/>
            </a:ext>
          </a:extLst>
        </xdr:cNvPr>
        <xdr:cNvCxnSpPr/>
      </xdr:nvCxnSpPr>
      <xdr:spPr>
        <a:xfrm>
          <a:off x="6118225" y="134792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C18390DE-0B42-458E-9475-020FB58B9632}"/>
            </a:ext>
          </a:extLst>
        </xdr:cNvPr>
        <xdr:cNvSpPr txBox="1"/>
      </xdr:nvSpPr>
      <xdr:spPr>
        <a:xfrm>
          <a:off x="56796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653AD9EF-E471-4AB4-B1E7-AAC416F31AE3}"/>
            </a:ext>
          </a:extLst>
        </xdr:cNvPr>
        <xdr:cNvCxnSpPr/>
      </xdr:nvCxnSpPr>
      <xdr:spPr>
        <a:xfrm>
          <a:off x="6118225" y="1317171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1DE1EFB8-86F1-4FB1-9C78-87D8BA502D11}"/>
            </a:ext>
          </a:extLst>
        </xdr:cNvPr>
        <xdr:cNvSpPr txBox="1"/>
      </xdr:nvSpPr>
      <xdr:spPr>
        <a:xfrm>
          <a:off x="56796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05FC44D7-B440-4CAD-B769-7EFB677D6BF1}"/>
            </a:ext>
          </a:extLst>
        </xdr:cNvPr>
        <xdr:cNvCxnSpPr/>
      </xdr:nvCxnSpPr>
      <xdr:spPr>
        <a:xfrm>
          <a:off x="6118225" y="128641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B610DD84-206B-4ABB-976E-975D9531A5B3}"/>
            </a:ext>
          </a:extLst>
        </xdr:cNvPr>
        <xdr:cNvSpPr txBox="1"/>
      </xdr:nvSpPr>
      <xdr:spPr>
        <a:xfrm>
          <a:off x="56796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3C09E2C7-2270-43D6-A4C6-ED66C5A91A16}"/>
            </a:ext>
          </a:extLst>
        </xdr:cNvPr>
        <xdr:cNvCxnSpPr/>
      </xdr:nvCxnSpPr>
      <xdr:spPr>
        <a:xfrm>
          <a:off x="6118225" y="1255667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82BAD7F9-6C99-4FB4-96FB-B316C643B1B6}"/>
            </a:ext>
          </a:extLst>
        </xdr:cNvPr>
        <xdr:cNvSpPr txBox="1"/>
      </xdr:nvSpPr>
      <xdr:spPr>
        <a:xfrm>
          <a:off x="56796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B0CFE478-2F63-42CF-BACB-C0C6D57903D9}"/>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30CF2E9C-314F-4F35-B45D-F0AB30006A2B}"/>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374FAF34-995B-4C22-B1CB-B2843B5C12AA}"/>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91B50C56-DDA6-4E69-B0CD-675F03D8933C}"/>
            </a:ext>
          </a:extLst>
        </xdr:cNvPr>
        <xdr:cNvCxnSpPr/>
      </xdr:nvCxnSpPr>
      <xdr:spPr>
        <a:xfrm flipV="1">
          <a:off x="9691053" y="12623074"/>
          <a:ext cx="0" cy="144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AB0D56D6-BF7C-48CF-98FE-6F21CB424B08}"/>
            </a:ext>
          </a:extLst>
        </xdr:cNvPr>
        <xdr:cNvSpPr txBox="1"/>
      </xdr:nvSpPr>
      <xdr:spPr>
        <a:xfrm>
          <a:off x="9729788" y="1407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60F25C63-C3B3-4D09-8172-57CCD655D784}"/>
            </a:ext>
          </a:extLst>
        </xdr:cNvPr>
        <xdr:cNvCxnSpPr/>
      </xdr:nvCxnSpPr>
      <xdr:spPr>
        <a:xfrm>
          <a:off x="9617075" y="1406679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1AF562C8-03EA-46AE-963F-235D827B7BE4}"/>
            </a:ext>
          </a:extLst>
        </xdr:cNvPr>
        <xdr:cNvSpPr txBox="1"/>
      </xdr:nvSpPr>
      <xdr:spPr>
        <a:xfrm>
          <a:off x="9729788" y="124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B107533D-8B79-460C-9D5E-8B2B1A1415D8}"/>
            </a:ext>
          </a:extLst>
        </xdr:cNvPr>
        <xdr:cNvCxnSpPr/>
      </xdr:nvCxnSpPr>
      <xdr:spPr>
        <a:xfrm>
          <a:off x="9617075" y="1262307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039F9002-F4DD-4D83-8A22-1EAD5D5B2603}"/>
            </a:ext>
          </a:extLst>
        </xdr:cNvPr>
        <xdr:cNvSpPr txBox="1"/>
      </xdr:nvSpPr>
      <xdr:spPr>
        <a:xfrm>
          <a:off x="9729788" y="1364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D563B357-BBB5-4624-9982-7E22F1641BB6}"/>
            </a:ext>
          </a:extLst>
        </xdr:cNvPr>
        <xdr:cNvSpPr/>
      </xdr:nvSpPr>
      <xdr:spPr>
        <a:xfrm>
          <a:off x="9655175" y="1366383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7F5F45F7-A16A-4F4C-965C-F34CB8ADA5DC}"/>
            </a:ext>
          </a:extLst>
        </xdr:cNvPr>
        <xdr:cNvSpPr/>
      </xdr:nvSpPr>
      <xdr:spPr>
        <a:xfrm>
          <a:off x="8874125" y="136134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16148</xdr:rowOff>
    </xdr:from>
    <xdr:to>
      <xdr:col>46</xdr:col>
      <xdr:colOff>38100</xdr:colOff>
      <xdr:row>85</xdr:row>
      <xdr:rowOff>117748</xdr:rowOff>
    </xdr:to>
    <xdr:sp macro="" textlink="">
      <xdr:nvSpPr>
        <xdr:cNvPr id="360" name="フローチャート: 判断 359">
          <a:extLst>
            <a:ext uri="{FF2B5EF4-FFF2-40B4-BE49-F238E27FC236}">
              <a16:creationId xmlns:a16="http://schemas.microsoft.com/office/drawing/2014/main" id="{2FB269FC-3B03-4609-A168-B62F8E8CCE82}"/>
            </a:ext>
          </a:extLst>
        </xdr:cNvPr>
        <xdr:cNvSpPr/>
      </xdr:nvSpPr>
      <xdr:spPr>
        <a:xfrm>
          <a:off x="8056563" y="1378929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12881</xdr:rowOff>
    </xdr:from>
    <xdr:to>
      <xdr:col>41</xdr:col>
      <xdr:colOff>101600</xdr:colOff>
      <xdr:row>85</xdr:row>
      <xdr:rowOff>114481</xdr:rowOff>
    </xdr:to>
    <xdr:sp macro="" textlink="">
      <xdr:nvSpPr>
        <xdr:cNvPr id="361" name="フローチャート: 判断 360">
          <a:extLst>
            <a:ext uri="{FF2B5EF4-FFF2-40B4-BE49-F238E27FC236}">
              <a16:creationId xmlns:a16="http://schemas.microsoft.com/office/drawing/2014/main" id="{65425AA5-3837-4742-8D29-F20E1857023F}"/>
            </a:ext>
          </a:extLst>
        </xdr:cNvPr>
        <xdr:cNvSpPr/>
      </xdr:nvSpPr>
      <xdr:spPr>
        <a:xfrm>
          <a:off x="7224713"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27032</xdr:rowOff>
    </xdr:from>
    <xdr:to>
      <xdr:col>36</xdr:col>
      <xdr:colOff>165100</xdr:colOff>
      <xdr:row>85</xdr:row>
      <xdr:rowOff>128632</xdr:rowOff>
    </xdr:to>
    <xdr:sp macro="" textlink="">
      <xdr:nvSpPr>
        <xdr:cNvPr id="362" name="フローチャート: 判断 361">
          <a:extLst>
            <a:ext uri="{FF2B5EF4-FFF2-40B4-BE49-F238E27FC236}">
              <a16:creationId xmlns:a16="http://schemas.microsoft.com/office/drawing/2014/main" id="{1E96BD3F-72F3-48A9-A68E-2E81D90DF1F3}"/>
            </a:ext>
          </a:extLst>
        </xdr:cNvPr>
        <xdr:cNvSpPr/>
      </xdr:nvSpPr>
      <xdr:spPr>
        <a:xfrm>
          <a:off x="6407150" y="138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050A7F4-671D-43CA-921A-51195329A063}"/>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B8D733D-B50A-4C4D-81E8-2FFF428AFF91}"/>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A28C04E7-7933-4641-B6C1-604D684A699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9A1BB704-1907-4D7C-92D0-05942D264ADB}"/>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D5B65F1-40DD-4ABD-BE60-F7C0C7077F19}"/>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101056</xdr:rowOff>
    </xdr:from>
    <xdr:to>
      <xdr:col>55</xdr:col>
      <xdr:colOff>50800</xdr:colOff>
      <xdr:row>82</xdr:row>
      <xdr:rowOff>31206</xdr:rowOff>
    </xdr:to>
    <xdr:sp macro="" textlink="">
      <xdr:nvSpPr>
        <xdr:cNvPr id="368" name="楕円 367">
          <a:extLst>
            <a:ext uri="{FF2B5EF4-FFF2-40B4-BE49-F238E27FC236}">
              <a16:creationId xmlns:a16="http://schemas.microsoft.com/office/drawing/2014/main" id="{C7376F07-901D-4776-8BF9-67FFB7A771E9}"/>
            </a:ext>
          </a:extLst>
        </xdr:cNvPr>
        <xdr:cNvSpPr/>
      </xdr:nvSpPr>
      <xdr:spPr>
        <a:xfrm>
          <a:off x="9655175" y="1322650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123933</xdr:rowOff>
    </xdr:from>
    <xdr:ext cx="469744" cy="259045"/>
    <xdr:sp macro="" textlink="">
      <xdr:nvSpPr>
        <xdr:cNvPr id="369" name="【福祉施設】&#10;一人当たり面積該当値テキスト">
          <a:extLst>
            <a:ext uri="{FF2B5EF4-FFF2-40B4-BE49-F238E27FC236}">
              <a16:creationId xmlns:a16="http://schemas.microsoft.com/office/drawing/2014/main" id="{2A7548AD-F918-4357-A8E2-9ABDCE5932CD}"/>
            </a:ext>
          </a:extLst>
        </xdr:cNvPr>
        <xdr:cNvSpPr txBox="1"/>
      </xdr:nvSpPr>
      <xdr:spPr>
        <a:xfrm>
          <a:off x="9729788" y="1308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125005</xdr:rowOff>
    </xdr:from>
    <xdr:to>
      <xdr:col>50</xdr:col>
      <xdr:colOff>165100</xdr:colOff>
      <xdr:row>82</xdr:row>
      <xdr:rowOff>55155</xdr:rowOff>
    </xdr:to>
    <xdr:sp macro="" textlink="">
      <xdr:nvSpPr>
        <xdr:cNvPr id="370" name="楕円 369">
          <a:extLst>
            <a:ext uri="{FF2B5EF4-FFF2-40B4-BE49-F238E27FC236}">
              <a16:creationId xmlns:a16="http://schemas.microsoft.com/office/drawing/2014/main" id="{F16A7FE9-7D4A-496A-9B09-2030C8D8012F}"/>
            </a:ext>
          </a:extLst>
        </xdr:cNvPr>
        <xdr:cNvSpPr/>
      </xdr:nvSpPr>
      <xdr:spPr>
        <a:xfrm>
          <a:off x="8874125" y="132504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151856</xdr:rowOff>
    </xdr:from>
    <xdr:to>
      <xdr:col>55</xdr:col>
      <xdr:colOff>0</xdr:colOff>
      <xdr:row>82</xdr:row>
      <xdr:rowOff>4355</xdr:rowOff>
    </xdr:to>
    <xdr:cxnSp macro="">
      <xdr:nvCxnSpPr>
        <xdr:cNvPr id="371" name="直線コネクタ 370">
          <a:extLst>
            <a:ext uri="{FF2B5EF4-FFF2-40B4-BE49-F238E27FC236}">
              <a16:creationId xmlns:a16="http://schemas.microsoft.com/office/drawing/2014/main" id="{0B6F5BAA-956A-469D-BA46-6DB0D27D55F6}"/>
            </a:ext>
          </a:extLst>
        </xdr:cNvPr>
        <xdr:cNvCxnSpPr/>
      </xdr:nvCxnSpPr>
      <xdr:spPr>
        <a:xfrm flipV="1">
          <a:off x="8924925" y="13277306"/>
          <a:ext cx="766763"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153307</xdr:rowOff>
    </xdr:from>
    <xdr:to>
      <xdr:col>46</xdr:col>
      <xdr:colOff>38100</xdr:colOff>
      <xdr:row>82</xdr:row>
      <xdr:rowOff>83457</xdr:rowOff>
    </xdr:to>
    <xdr:sp macro="" textlink="">
      <xdr:nvSpPr>
        <xdr:cNvPr id="372" name="楕円 371">
          <a:extLst>
            <a:ext uri="{FF2B5EF4-FFF2-40B4-BE49-F238E27FC236}">
              <a16:creationId xmlns:a16="http://schemas.microsoft.com/office/drawing/2014/main" id="{0BE92CE2-826A-46DA-BF46-38D40C32E60D}"/>
            </a:ext>
          </a:extLst>
        </xdr:cNvPr>
        <xdr:cNvSpPr/>
      </xdr:nvSpPr>
      <xdr:spPr>
        <a:xfrm>
          <a:off x="8056563" y="1327875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4355</xdr:rowOff>
    </xdr:from>
    <xdr:to>
      <xdr:col>50</xdr:col>
      <xdr:colOff>114300</xdr:colOff>
      <xdr:row>82</xdr:row>
      <xdr:rowOff>32657</xdr:rowOff>
    </xdr:to>
    <xdr:cxnSp macro="">
      <xdr:nvCxnSpPr>
        <xdr:cNvPr id="373" name="直線コネクタ 372">
          <a:extLst>
            <a:ext uri="{FF2B5EF4-FFF2-40B4-BE49-F238E27FC236}">
              <a16:creationId xmlns:a16="http://schemas.microsoft.com/office/drawing/2014/main" id="{B8B6F166-3821-4FF8-82AD-613EF240C1A7}"/>
            </a:ext>
          </a:extLst>
        </xdr:cNvPr>
        <xdr:cNvCxnSpPr/>
      </xdr:nvCxnSpPr>
      <xdr:spPr>
        <a:xfrm flipV="1">
          <a:off x="8107363" y="13291730"/>
          <a:ext cx="817562"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7982</xdr:rowOff>
    </xdr:from>
    <xdr:to>
      <xdr:col>41</xdr:col>
      <xdr:colOff>101600</xdr:colOff>
      <xdr:row>82</xdr:row>
      <xdr:rowOff>109582</xdr:rowOff>
    </xdr:to>
    <xdr:sp macro="" textlink="">
      <xdr:nvSpPr>
        <xdr:cNvPr id="374" name="楕円 373">
          <a:extLst>
            <a:ext uri="{FF2B5EF4-FFF2-40B4-BE49-F238E27FC236}">
              <a16:creationId xmlns:a16="http://schemas.microsoft.com/office/drawing/2014/main" id="{9C4BA299-6577-4B40-85E0-FD0F201890CD}"/>
            </a:ext>
          </a:extLst>
        </xdr:cNvPr>
        <xdr:cNvSpPr/>
      </xdr:nvSpPr>
      <xdr:spPr>
        <a:xfrm>
          <a:off x="7224713" y="132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32657</xdr:rowOff>
    </xdr:from>
    <xdr:to>
      <xdr:col>45</xdr:col>
      <xdr:colOff>177800</xdr:colOff>
      <xdr:row>82</xdr:row>
      <xdr:rowOff>58782</xdr:rowOff>
    </xdr:to>
    <xdr:cxnSp macro="">
      <xdr:nvCxnSpPr>
        <xdr:cNvPr id="375" name="直線コネクタ 374">
          <a:extLst>
            <a:ext uri="{FF2B5EF4-FFF2-40B4-BE49-F238E27FC236}">
              <a16:creationId xmlns:a16="http://schemas.microsoft.com/office/drawing/2014/main" id="{477AE6D4-877C-4EBE-975F-927EABE125DC}"/>
            </a:ext>
          </a:extLst>
        </xdr:cNvPr>
        <xdr:cNvCxnSpPr/>
      </xdr:nvCxnSpPr>
      <xdr:spPr>
        <a:xfrm flipV="1">
          <a:off x="7275513" y="13320032"/>
          <a:ext cx="8318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79284</xdr:rowOff>
    </xdr:from>
    <xdr:to>
      <xdr:col>36</xdr:col>
      <xdr:colOff>165100</xdr:colOff>
      <xdr:row>84</xdr:row>
      <xdr:rowOff>9434</xdr:rowOff>
    </xdr:to>
    <xdr:sp macro="" textlink="">
      <xdr:nvSpPr>
        <xdr:cNvPr id="376" name="楕円 375">
          <a:extLst>
            <a:ext uri="{FF2B5EF4-FFF2-40B4-BE49-F238E27FC236}">
              <a16:creationId xmlns:a16="http://schemas.microsoft.com/office/drawing/2014/main" id="{16DC2239-AA93-45AB-8713-AE174A667DB4}"/>
            </a:ext>
          </a:extLst>
        </xdr:cNvPr>
        <xdr:cNvSpPr/>
      </xdr:nvSpPr>
      <xdr:spPr>
        <a:xfrm>
          <a:off x="6407150" y="1352858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58782</xdr:rowOff>
    </xdr:from>
    <xdr:to>
      <xdr:col>41</xdr:col>
      <xdr:colOff>50800</xdr:colOff>
      <xdr:row>83</xdr:row>
      <xdr:rowOff>130084</xdr:rowOff>
    </xdr:to>
    <xdr:cxnSp macro="">
      <xdr:nvCxnSpPr>
        <xdr:cNvPr id="377" name="直線コネクタ 376">
          <a:extLst>
            <a:ext uri="{FF2B5EF4-FFF2-40B4-BE49-F238E27FC236}">
              <a16:creationId xmlns:a16="http://schemas.microsoft.com/office/drawing/2014/main" id="{66A0B4AC-583D-44AA-93E6-30809B24E5A4}"/>
            </a:ext>
          </a:extLst>
        </xdr:cNvPr>
        <xdr:cNvCxnSpPr/>
      </xdr:nvCxnSpPr>
      <xdr:spPr>
        <a:xfrm flipV="1">
          <a:off x="6457950" y="13346157"/>
          <a:ext cx="817563" cy="23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4F418536-4060-4297-AF8E-263D7415DD8A}"/>
            </a:ext>
          </a:extLst>
        </xdr:cNvPr>
        <xdr:cNvSpPr txBox="1"/>
      </xdr:nvSpPr>
      <xdr:spPr>
        <a:xfrm>
          <a:off x="8691640" y="136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108875</xdr:rowOff>
    </xdr:from>
    <xdr:ext cx="469744" cy="259045"/>
    <xdr:sp macro="" textlink="">
      <xdr:nvSpPr>
        <xdr:cNvPr id="379" name="n_2aveValue【福祉施設】&#10;一人当たり面積">
          <a:extLst>
            <a:ext uri="{FF2B5EF4-FFF2-40B4-BE49-F238E27FC236}">
              <a16:creationId xmlns:a16="http://schemas.microsoft.com/office/drawing/2014/main" id="{1CD099FE-8B59-4311-B116-E86DF4BA97A1}"/>
            </a:ext>
          </a:extLst>
        </xdr:cNvPr>
        <xdr:cNvSpPr txBox="1"/>
      </xdr:nvSpPr>
      <xdr:spPr>
        <a:xfrm>
          <a:off x="7886777" y="1388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105608</xdr:rowOff>
    </xdr:from>
    <xdr:ext cx="469744" cy="259045"/>
    <xdr:sp macro="" textlink="">
      <xdr:nvSpPr>
        <xdr:cNvPr id="380" name="n_3aveValue【福祉施設】&#10;一人当たり面積">
          <a:extLst>
            <a:ext uri="{FF2B5EF4-FFF2-40B4-BE49-F238E27FC236}">
              <a16:creationId xmlns:a16="http://schemas.microsoft.com/office/drawing/2014/main" id="{D1C10A1C-D266-493D-9931-7A89CC430EB6}"/>
            </a:ext>
          </a:extLst>
        </xdr:cNvPr>
        <xdr:cNvSpPr txBox="1"/>
      </xdr:nvSpPr>
      <xdr:spPr>
        <a:xfrm>
          <a:off x="7054927" y="1387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119759</xdr:rowOff>
    </xdr:from>
    <xdr:ext cx="469744" cy="259045"/>
    <xdr:sp macro="" textlink="">
      <xdr:nvSpPr>
        <xdr:cNvPr id="381" name="n_4aveValue【福祉施設】&#10;一人当たり面積">
          <a:extLst>
            <a:ext uri="{FF2B5EF4-FFF2-40B4-BE49-F238E27FC236}">
              <a16:creationId xmlns:a16="http://schemas.microsoft.com/office/drawing/2014/main" id="{5C739A93-123C-4244-9FB7-8DD3EE699E8E}"/>
            </a:ext>
          </a:extLst>
        </xdr:cNvPr>
        <xdr:cNvSpPr txBox="1"/>
      </xdr:nvSpPr>
      <xdr:spPr>
        <a:xfrm>
          <a:off x="6237365" y="138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71682</xdr:rowOff>
    </xdr:from>
    <xdr:ext cx="469744" cy="259045"/>
    <xdr:sp macro="" textlink="">
      <xdr:nvSpPr>
        <xdr:cNvPr id="382" name="n_1mainValue【福祉施設】&#10;一人当たり面積">
          <a:extLst>
            <a:ext uri="{FF2B5EF4-FFF2-40B4-BE49-F238E27FC236}">
              <a16:creationId xmlns:a16="http://schemas.microsoft.com/office/drawing/2014/main" id="{30FEBEE8-B2CE-42E7-B2BC-70FD32A6A7EF}"/>
            </a:ext>
          </a:extLst>
        </xdr:cNvPr>
        <xdr:cNvSpPr txBox="1"/>
      </xdr:nvSpPr>
      <xdr:spPr>
        <a:xfrm>
          <a:off x="8691640" y="130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99984</xdr:rowOff>
    </xdr:from>
    <xdr:ext cx="469744" cy="259045"/>
    <xdr:sp macro="" textlink="">
      <xdr:nvSpPr>
        <xdr:cNvPr id="383" name="n_2mainValue【福祉施設】&#10;一人当たり面積">
          <a:extLst>
            <a:ext uri="{FF2B5EF4-FFF2-40B4-BE49-F238E27FC236}">
              <a16:creationId xmlns:a16="http://schemas.microsoft.com/office/drawing/2014/main" id="{A1E78F5E-A9A4-48FC-A7B3-C5A755E2F8E9}"/>
            </a:ext>
          </a:extLst>
        </xdr:cNvPr>
        <xdr:cNvSpPr txBox="1"/>
      </xdr:nvSpPr>
      <xdr:spPr>
        <a:xfrm>
          <a:off x="7886777" y="1306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126109</xdr:rowOff>
    </xdr:from>
    <xdr:ext cx="469744" cy="259045"/>
    <xdr:sp macro="" textlink="">
      <xdr:nvSpPr>
        <xdr:cNvPr id="384" name="n_3mainValue【福祉施設】&#10;一人当たり面積">
          <a:extLst>
            <a:ext uri="{FF2B5EF4-FFF2-40B4-BE49-F238E27FC236}">
              <a16:creationId xmlns:a16="http://schemas.microsoft.com/office/drawing/2014/main" id="{2855492D-4912-4EF6-A8C4-86C3A728CB8F}"/>
            </a:ext>
          </a:extLst>
        </xdr:cNvPr>
        <xdr:cNvSpPr txBox="1"/>
      </xdr:nvSpPr>
      <xdr:spPr>
        <a:xfrm>
          <a:off x="7054927" y="1308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25961</xdr:rowOff>
    </xdr:from>
    <xdr:ext cx="469744" cy="259045"/>
    <xdr:sp macro="" textlink="">
      <xdr:nvSpPr>
        <xdr:cNvPr id="385" name="n_4mainValue【福祉施設】&#10;一人当たり面積">
          <a:extLst>
            <a:ext uri="{FF2B5EF4-FFF2-40B4-BE49-F238E27FC236}">
              <a16:creationId xmlns:a16="http://schemas.microsoft.com/office/drawing/2014/main" id="{FCC4892B-3E8B-4FAC-9A2E-8E9E0E5F0767}"/>
            </a:ext>
          </a:extLst>
        </xdr:cNvPr>
        <xdr:cNvSpPr txBox="1"/>
      </xdr:nvSpPr>
      <xdr:spPr>
        <a:xfrm>
          <a:off x="6237365" y="1331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D27ED53F-C1FF-4508-B2D3-190095E99C4C}"/>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0F8700E6-B19C-4E85-92BC-67743F48C51A}"/>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8A103AC2-B962-4DE6-A449-CDAE4D28A2E8}"/>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EAF00339-6B8E-46F1-9302-11DE303B5240}"/>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C1C37625-FACC-44EA-B4A5-26C2AC29DB4D}"/>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FF9D457F-7529-45A4-A7B0-78B80F936150}"/>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2DEA46D4-3B64-4435-9601-7DF5025FB021}"/>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0E8CCBA1-B491-4E38-8D4B-6B6530D2B35D}"/>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B49412B5-540B-4724-817F-8F6FA33E289D}"/>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DEC5E5DA-A7AF-4ADC-9CB1-EED974CFD9F5}"/>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FCEF03FE-BF53-4A7B-85B7-154019A1DBC2}"/>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A854846C-EEBD-4A58-8460-2C5EE543D364}"/>
            </a:ext>
          </a:extLst>
        </xdr:cNvPr>
        <xdr:cNvCxnSpPr/>
      </xdr:nvCxnSpPr>
      <xdr:spPr>
        <a:xfrm>
          <a:off x="70485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BFBB4098-BA54-4280-8FEC-11C2EC2BC52A}"/>
            </a:ext>
          </a:extLst>
        </xdr:cNvPr>
        <xdr:cNvSpPr txBox="1"/>
      </xdr:nvSpPr>
      <xdr:spPr>
        <a:xfrm>
          <a:off x="28053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25338771-689A-432E-9195-AB7D287F446A}"/>
            </a:ext>
          </a:extLst>
        </xdr:cNvPr>
        <xdr:cNvCxnSpPr/>
      </xdr:nvCxnSpPr>
      <xdr:spPr>
        <a:xfrm>
          <a:off x="70485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84555D5A-26DA-40C0-BAA4-5DE774FDE280}"/>
            </a:ext>
          </a:extLst>
        </xdr:cNvPr>
        <xdr:cNvSpPr txBox="1"/>
      </xdr:nvSpPr>
      <xdr:spPr>
        <a:xfrm>
          <a:off x="344654"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A3CCA53C-9CFF-4955-BC72-E3F447B971E5}"/>
            </a:ext>
          </a:extLst>
        </xdr:cNvPr>
        <xdr:cNvCxnSpPr/>
      </xdr:nvCxnSpPr>
      <xdr:spPr>
        <a:xfrm>
          <a:off x="70485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E15EDF97-49AD-485B-B632-2F6B9DA84D18}"/>
            </a:ext>
          </a:extLst>
        </xdr:cNvPr>
        <xdr:cNvSpPr txBox="1"/>
      </xdr:nvSpPr>
      <xdr:spPr>
        <a:xfrm>
          <a:off x="344654"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22304A8F-976D-4593-BF64-ECAA3172C771}"/>
            </a:ext>
          </a:extLst>
        </xdr:cNvPr>
        <xdr:cNvCxnSpPr/>
      </xdr:nvCxnSpPr>
      <xdr:spPr>
        <a:xfrm>
          <a:off x="70485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10701E39-832D-4C9E-BFD4-A43AECF04732}"/>
            </a:ext>
          </a:extLst>
        </xdr:cNvPr>
        <xdr:cNvSpPr txBox="1"/>
      </xdr:nvSpPr>
      <xdr:spPr>
        <a:xfrm>
          <a:off x="344654"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C9A986FA-2E80-4C4D-8743-9DAD0E342485}"/>
            </a:ext>
          </a:extLst>
        </xdr:cNvPr>
        <xdr:cNvCxnSpPr/>
      </xdr:nvCxnSpPr>
      <xdr:spPr>
        <a:xfrm>
          <a:off x="70485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8C2DB0B8-501C-46F5-A5BA-ECE5CBD57F68}"/>
            </a:ext>
          </a:extLst>
        </xdr:cNvPr>
        <xdr:cNvSpPr txBox="1"/>
      </xdr:nvSpPr>
      <xdr:spPr>
        <a:xfrm>
          <a:off x="344654"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120C8645-A85D-45F7-B87F-121D405C54D6}"/>
            </a:ext>
          </a:extLst>
        </xdr:cNvPr>
        <xdr:cNvCxnSpPr/>
      </xdr:nvCxnSpPr>
      <xdr:spPr>
        <a:xfrm>
          <a:off x="70485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696BA512-625D-45F3-895F-AC903F35B2F1}"/>
            </a:ext>
          </a:extLst>
        </xdr:cNvPr>
        <xdr:cNvSpPr txBox="1"/>
      </xdr:nvSpPr>
      <xdr:spPr>
        <a:xfrm>
          <a:off x="394486"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7ED0C4E3-7FC2-4965-9FDA-74E3F6512051}"/>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771F71B1-2AFF-4F53-BE1B-7BBAC7DA20C0}"/>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5D47F3B5-067A-45EE-9A56-D326FA8CE365}"/>
            </a:ext>
          </a:extLst>
        </xdr:cNvPr>
        <xdr:cNvCxnSpPr/>
      </xdr:nvCxnSpPr>
      <xdr:spPr>
        <a:xfrm flipV="1">
          <a:off x="4291965" y="1630516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8221F11D-D520-4E60-8D78-33F4D11D9FB3}"/>
            </a:ext>
          </a:extLst>
        </xdr:cNvPr>
        <xdr:cNvSpPr txBox="1"/>
      </xdr:nvSpPr>
      <xdr:spPr>
        <a:xfrm>
          <a:off x="4330700"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7953B56A-ABA6-4E25-9C9A-EBC62F7D0931}"/>
            </a:ext>
          </a:extLst>
        </xdr:cNvPr>
        <xdr:cNvCxnSpPr/>
      </xdr:nvCxnSpPr>
      <xdr:spPr>
        <a:xfrm>
          <a:off x="4217988"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690BC7F8-73B0-4565-AD67-F91DD46A55A0}"/>
            </a:ext>
          </a:extLst>
        </xdr:cNvPr>
        <xdr:cNvSpPr txBox="1"/>
      </xdr:nvSpPr>
      <xdr:spPr>
        <a:xfrm>
          <a:off x="4330700" y="160803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1AB6E001-696F-4340-BE32-2DE30B1B5E01}"/>
            </a:ext>
          </a:extLst>
        </xdr:cNvPr>
        <xdr:cNvCxnSpPr/>
      </xdr:nvCxnSpPr>
      <xdr:spPr>
        <a:xfrm>
          <a:off x="4217988" y="1630516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D91388D6-9DDD-453B-949C-16525B0281FD}"/>
            </a:ext>
          </a:extLst>
        </xdr:cNvPr>
        <xdr:cNvSpPr txBox="1"/>
      </xdr:nvSpPr>
      <xdr:spPr>
        <a:xfrm>
          <a:off x="4330700" y="16990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7A6489AF-FC62-4A76-ACAC-A91E6E2B6D7D}"/>
            </a:ext>
          </a:extLst>
        </xdr:cNvPr>
        <xdr:cNvSpPr/>
      </xdr:nvSpPr>
      <xdr:spPr>
        <a:xfrm>
          <a:off x="4241800" y="1713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C1461E45-1A35-4495-8976-7AC5EB4E4337}"/>
            </a:ext>
          </a:extLst>
        </xdr:cNvPr>
        <xdr:cNvSpPr/>
      </xdr:nvSpPr>
      <xdr:spPr>
        <a:xfrm>
          <a:off x="3475038" y="1708712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152763</xdr:rowOff>
    </xdr:from>
    <xdr:to>
      <xdr:col>15</xdr:col>
      <xdr:colOff>101600</xdr:colOff>
      <xdr:row>105</xdr:row>
      <xdr:rowOff>82913</xdr:rowOff>
    </xdr:to>
    <xdr:sp macro="" textlink="">
      <xdr:nvSpPr>
        <xdr:cNvPr id="419" name="フローチャート: 判断 418">
          <a:extLst>
            <a:ext uri="{FF2B5EF4-FFF2-40B4-BE49-F238E27FC236}">
              <a16:creationId xmlns:a16="http://schemas.microsoft.com/office/drawing/2014/main" id="{021E2F3E-E64F-47AA-A3C7-B960653E4B12}"/>
            </a:ext>
          </a:extLst>
        </xdr:cNvPr>
        <xdr:cNvSpPr/>
      </xdr:nvSpPr>
      <xdr:spPr>
        <a:xfrm>
          <a:off x="2643188" y="171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103777</xdr:rowOff>
    </xdr:from>
    <xdr:to>
      <xdr:col>10</xdr:col>
      <xdr:colOff>165100</xdr:colOff>
      <xdr:row>105</xdr:row>
      <xdr:rowOff>33927</xdr:rowOff>
    </xdr:to>
    <xdr:sp macro="" textlink="">
      <xdr:nvSpPr>
        <xdr:cNvPr id="420" name="フローチャート: 判断 419">
          <a:extLst>
            <a:ext uri="{FF2B5EF4-FFF2-40B4-BE49-F238E27FC236}">
              <a16:creationId xmlns:a16="http://schemas.microsoft.com/office/drawing/2014/main" id="{58078E9B-ED4B-42EC-B8CA-5C24AE134964}"/>
            </a:ext>
          </a:extLst>
        </xdr:cNvPr>
        <xdr:cNvSpPr/>
      </xdr:nvSpPr>
      <xdr:spPr>
        <a:xfrm>
          <a:off x="1825625" y="1707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21" name="フローチャート: 判断 420">
          <a:extLst>
            <a:ext uri="{FF2B5EF4-FFF2-40B4-BE49-F238E27FC236}">
              <a16:creationId xmlns:a16="http://schemas.microsoft.com/office/drawing/2014/main" id="{0E3DA20A-E15F-4392-BCEE-C365E99EB710}"/>
            </a:ext>
          </a:extLst>
        </xdr:cNvPr>
        <xdr:cNvSpPr/>
      </xdr:nvSpPr>
      <xdr:spPr>
        <a:xfrm>
          <a:off x="1008063" y="1702344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7EF622F-1284-4EA5-9E45-A3F758F4E326}"/>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5C179867-8807-49B0-BC69-2DC1F0D7D910}"/>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FECAF1D7-08EC-4F47-89EB-9CD2EE28086B}"/>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9A5C992-1C81-411C-BE7F-5E1383787FC3}"/>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3B7B3011-568F-4220-A33B-E8DE2537170F}"/>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85816</xdr:rowOff>
    </xdr:from>
    <xdr:to>
      <xdr:col>24</xdr:col>
      <xdr:colOff>114300</xdr:colOff>
      <xdr:row>108</xdr:row>
      <xdr:rowOff>15966</xdr:rowOff>
    </xdr:to>
    <xdr:sp macro="" textlink="">
      <xdr:nvSpPr>
        <xdr:cNvPr id="427" name="楕円 426">
          <a:extLst>
            <a:ext uri="{FF2B5EF4-FFF2-40B4-BE49-F238E27FC236}">
              <a16:creationId xmlns:a16="http://schemas.microsoft.com/office/drawing/2014/main" id="{44C46DED-32D4-4B9D-A8D1-8A5931DCE818}"/>
            </a:ext>
          </a:extLst>
        </xdr:cNvPr>
        <xdr:cNvSpPr/>
      </xdr:nvSpPr>
      <xdr:spPr>
        <a:xfrm>
          <a:off x="42418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64243</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F956BBE5-F71E-44D4-AC1F-4CFF5EAC8A1D}"/>
            </a:ext>
          </a:extLst>
        </xdr:cNvPr>
        <xdr:cNvSpPr txBox="1"/>
      </xdr:nvSpPr>
      <xdr:spPr>
        <a:xfrm>
          <a:off x="4330700" y="1755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429" name="楕円 428">
          <a:extLst>
            <a:ext uri="{FF2B5EF4-FFF2-40B4-BE49-F238E27FC236}">
              <a16:creationId xmlns:a16="http://schemas.microsoft.com/office/drawing/2014/main" id="{21A31434-0BC7-4A34-9CC0-B9594815F79F}"/>
            </a:ext>
          </a:extLst>
        </xdr:cNvPr>
        <xdr:cNvSpPr/>
      </xdr:nvSpPr>
      <xdr:spPr>
        <a:xfrm>
          <a:off x="3475038" y="1756391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126819</xdr:rowOff>
    </xdr:from>
    <xdr:to>
      <xdr:col>24</xdr:col>
      <xdr:colOff>63500</xdr:colOff>
      <xdr:row>107</xdr:row>
      <xdr:rowOff>136616</xdr:rowOff>
    </xdr:to>
    <xdr:cxnSp macro="">
      <xdr:nvCxnSpPr>
        <xdr:cNvPr id="430" name="直線コネクタ 429">
          <a:extLst>
            <a:ext uri="{FF2B5EF4-FFF2-40B4-BE49-F238E27FC236}">
              <a16:creationId xmlns:a16="http://schemas.microsoft.com/office/drawing/2014/main" id="{6CD479DB-DF0C-47FA-BE7A-5CD823784312}"/>
            </a:ext>
          </a:extLst>
        </xdr:cNvPr>
        <xdr:cNvCxnSpPr/>
      </xdr:nvCxnSpPr>
      <xdr:spPr>
        <a:xfrm>
          <a:off x="3525838" y="17614719"/>
          <a:ext cx="766762"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40095</xdr:rowOff>
    </xdr:from>
    <xdr:to>
      <xdr:col>15</xdr:col>
      <xdr:colOff>101600</xdr:colOff>
      <xdr:row>107</xdr:row>
      <xdr:rowOff>141695</xdr:rowOff>
    </xdr:to>
    <xdr:sp macro="" textlink="">
      <xdr:nvSpPr>
        <xdr:cNvPr id="431" name="楕円 430">
          <a:extLst>
            <a:ext uri="{FF2B5EF4-FFF2-40B4-BE49-F238E27FC236}">
              <a16:creationId xmlns:a16="http://schemas.microsoft.com/office/drawing/2014/main" id="{0BF4672F-40D9-44BF-BD03-6F658F30AF6E}"/>
            </a:ext>
          </a:extLst>
        </xdr:cNvPr>
        <xdr:cNvSpPr/>
      </xdr:nvSpPr>
      <xdr:spPr>
        <a:xfrm>
          <a:off x="2643188"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90895</xdr:rowOff>
    </xdr:from>
    <xdr:to>
      <xdr:col>19</xdr:col>
      <xdr:colOff>177800</xdr:colOff>
      <xdr:row>107</xdr:row>
      <xdr:rowOff>126819</xdr:rowOff>
    </xdr:to>
    <xdr:cxnSp macro="">
      <xdr:nvCxnSpPr>
        <xdr:cNvPr id="432" name="直線コネクタ 431">
          <a:extLst>
            <a:ext uri="{FF2B5EF4-FFF2-40B4-BE49-F238E27FC236}">
              <a16:creationId xmlns:a16="http://schemas.microsoft.com/office/drawing/2014/main" id="{AC9C6127-24A9-4681-960B-D8566CE40E60}"/>
            </a:ext>
          </a:extLst>
        </xdr:cNvPr>
        <xdr:cNvCxnSpPr/>
      </xdr:nvCxnSpPr>
      <xdr:spPr>
        <a:xfrm>
          <a:off x="2693988" y="17578795"/>
          <a:ext cx="8318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154395</xdr:rowOff>
    </xdr:from>
    <xdr:to>
      <xdr:col>10</xdr:col>
      <xdr:colOff>165100</xdr:colOff>
      <xdr:row>107</xdr:row>
      <xdr:rowOff>84545</xdr:rowOff>
    </xdr:to>
    <xdr:sp macro="" textlink="">
      <xdr:nvSpPr>
        <xdr:cNvPr id="433" name="楕円 432">
          <a:extLst>
            <a:ext uri="{FF2B5EF4-FFF2-40B4-BE49-F238E27FC236}">
              <a16:creationId xmlns:a16="http://schemas.microsoft.com/office/drawing/2014/main" id="{643949EE-D956-40D6-9234-A351B4DD8B8A}"/>
            </a:ext>
          </a:extLst>
        </xdr:cNvPr>
        <xdr:cNvSpPr/>
      </xdr:nvSpPr>
      <xdr:spPr>
        <a:xfrm>
          <a:off x="1825625"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33745</xdr:rowOff>
    </xdr:from>
    <xdr:to>
      <xdr:col>15</xdr:col>
      <xdr:colOff>50800</xdr:colOff>
      <xdr:row>107</xdr:row>
      <xdr:rowOff>90895</xdr:rowOff>
    </xdr:to>
    <xdr:cxnSp macro="">
      <xdr:nvCxnSpPr>
        <xdr:cNvPr id="434" name="直線コネクタ 433">
          <a:extLst>
            <a:ext uri="{FF2B5EF4-FFF2-40B4-BE49-F238E27FC236}">
              <a16:creationId xmlns:a16="http://schemas.microsoft.com/office/drawing/2014/main" id="{62803BB1-90AE-425A-A2E2-4551B4B2F2F3}"/>
            </a:ext>
          </a:extLst>
        </xdr:cNvPr>
        <xdr:cNvCxnSpPr/>
      </xdr:nvCxnSpPr>
      <xdr:spPr>
        <a:xfrm>
          <a:off x="1876425" y="17521645"/>
          <a:ext cx="817563"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164193</xdr:rowOff>
    </xdr:from>
    <xdr:to>
      <xdr:col>6</xdr:col>
      <xdr:colOff>38100</xdr:colOff>
      <xdr:row>107</xdr:row>
      <xdr:rowOff>94343</xdr:rowOff>
    </xdr:to>
    <xdr:sp macro="" textlink="">
      <xdr:nvSpPr>
        <xdr:cNvPr id="435" name="楕円 434">
          <a:extLst>
            <a:ext uri="{FF2B5EF4-FFF2-40B4-BE49-F238E27FC236}">
              <a16:creationId xmlns:a16="http://schemas.microsoft.com/office/drawing/2014/main" id="{E231FA6A-83CE-46C4-AA77-36F25949E832}"/>
            </a:ext>
          </a:extLst>
        </xdr:cNvPr>
        <xdr:cNvSpPr/>
      </xdr:nvSpPr>
      <xdr:spPr>
        <a:xfrm>
          <a:off x="1008063" y="1748064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33745</xdr:rowOff>
    </xdr:from>
    <xdr:to>
      <xdr:col>10</xdr:col>
      <xdr:colOff>114300</xdr:colOff>
      <xdr:row>107</xdr:row>
      <xdr:rowOff>43543</xdr:rowOff>
    </xdr:to>
    <xdr:cxnSp macro="">
      <xdr:nvCxnSpPr>
        <xdr:cNvPr id="436" name="直線コネクタ 435">
          <a:extLst>
            <a:ext uri="{FF2B5EF4-FFF2-40B4-BE49-F238E27FC236}">
              <a16:creationId xmlns:a16="http://schemas.microsoft.com/office/drawing/2014/main" id="{561A6E4E-FE2D-4046-B6AA-229E2FD33018}"/>
            </a:ext>
          </a:extLst>
        </xdr:cNvPr>
        <xdr:cNvCxnSpPr/>
      </xdr:nvCxnSpPr>
      <xdr:spPr>
        <a:xfrm flipV="1">
          <a:off x="1058863" y="17521645"/>
          <a:ext cx="817562"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437" name="n_1aveValue【市民会館】&#10;有形固定資産減価償却率">
          <a:extLst>
            <a:ext uri="{FF2B5EF4-FFF2-40B4-BE49-F238E27FC236}">
              <a16:creationId xmlns:a16="http://schemas.microsoft.com/office/drawing/2014/main" id="{88B775E9-39D8-48E3-9512-4BC44FC3FEF5}"/>
            </a:ext>
          </a:extLst>
        </xdr:cNvPr>
        <xdr:cNvSpPr txBox="1"/>
      </xdr:nvSpPr>
      <xdr:spPr>
        <a:xfrm>
          <a:off x="3324869" y="1686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99440</xdr:rowOff>
    </xdr:from>
    <xdr:ext cx="405111" cy="259045"/>
    <xdr:sp macro="" textlink="">
      <xdr:nvSpPr>
        <xdr:cNvPr id="438" name="n_2aveValue【市民会館】&#10;有形固定資産減価償却率">
          <a:extLst>
            <a:ext uri="{FF2B5EF4-FFF2-40B4-BE49-F238E27FC236}">
              <a16:creationId xmlns:a16="http://schemas.microsoft.com/office/drawing/2014/main" id="{F4F8EF69-E884-49F6-9E30-2A57724739F5}"/>
            </a:ext>
          </a:extLst>
        </xdr:cNvPr>
        <xdr:cNvSpPr txBox="1"/>
      </xdr:nvSpPr>
      <xdr:spPr>
        <a:xfrm>
          <a:off x="2505719"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50454</xdr:rowOff>
    </xdr:from>
    <xdr:ext cx="405111" cy="259045"/>
    <xdr:sp macro="" textlink="">
      <xdr:nvSpPr>
        <xdr:cNvPr id="439" name="n_3aveValue【市民会館】&#10;有形固定資産減価償却率">
          <a:extLst>
            <a:ext uri="{FF2B5EF4-FFF2-40B4-BE49-F238E27FC236}">
              <a16:creationId xmlns:a16="http://schemas.microsoft.com/office/drawing/2014/main" id="{6C986E71-CDAD-4D04-AFD2-98C960BE42AC}"/>
            </a:ext>
          </a:extLst>
        </xdr:cNvPr>
        <xdr:cNvSpPr txBox="1"/>
      </xdr:nvSpPr>
      <xdr:spPr>
        <a:xfrm>
          <a:off x="1688157"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40" name="n_4aveValue【市民会館】&#10;有形固定資産減価償却率">
          <a:extLst>
            <a:ext uri="{FF2B5EF4-FFF2-40B4-BE49-F238E27FC236}">
              <a16:creationId xmlns:a16="http://schemas.microsoft.com/office/drawing/2014/main" id="{36FACD81-EF70-4A2A-9EA8-1F677231F102}"/>
            </a:ext>
          </a:extLst>
        </xdr:cNvPr>
        <xdr:cNvSpPr txBox="1"/>
      </xdr:nvSpPr>
      <xdr:spPr>
        <a:xfrm>
          <a:off x="870594" y="1679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441" name="n_1mainValue【市民会館】&#10;有形固定資産減価償却率">
          <a:extLst>
            <a:ext uri="{FF2B5EF4-FFF2-40B4-BE49-F238E27FC236}">
              <a16:creationId xmlns:a16="http://schemas.microsoft.com/office/drawing/2014/main" id="{E58F0401-F6C3-4898-8D82-3A26E174EAC4}"/>
            </a:ext>
          </a:extLst>
        </xdr:cNvPr>
        <xdr:cNvSpPr txBox="1"/>
      </xdr:nvSpPr>
      <xdr:spPr>
        <a:xfrm>
          <a:off x="3324869"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132822</xdr:rowOff>
    </xdr:from>
    <xdr:ext cx="405111" cy="259045"/>
    <xdr:sp macro="" textlink="">
      <xdr:nvSpPr>
        <xdr:cNvPr id="442" name="n_2mainValue【市民会館】&#10;有形固定資産減価償却率">
          <a:extLst>
            <a:ext uri="{FF2B5EF4-FFF2-40B4-BE49-F238E27FC236}">
              <a16:creationId xmlns:a16="http://schemas.microsoft.com/office/drawing/2014/main" id="{4B4268E6-E4DF-4D2F-881C-5AAF091B869B}"/>
            </a:ext>
          </a:extLst>
        </xdr:cNvPr>
        <xdr:cNvSpPr txBox="1"/>
      </xdr:nvSpPr>
      <xdr:spPr>
        <a:xfrm>
          <a:off x="2505719"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75672</xdr:rowOff>
    </xdr:from>
    <xdr:ext cx="405111" cy="259045"/>
    <xdr:sp macro="" textlink="">
      <xdr:nvSpPr>
        <xdr:cNvPr id="443" name="n_3mainValue【市民会館】&#10;有形固定資産減価償却率">
          <a:extLst>
            <a:ext uri="{FF2B5EF4-FFF2-40B4-BE49-F238E27FC236}">
              <a16:creationId xmlns:a16="http://schemas.microsoft.com/office/drawing/2014/main" id="{0E239F0E-6AEA-4247-81FC-3654271DFBD2}"/>
            </a:ext>
          </a:extLst>
        </xdr:cNvPr>
        <xdr:cNvSpPr txBox="1"/>
      </xdr:nvSpPr>
      <xdr:spPr>
        <a:xfrm>
          <a:off x="1688157"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85470</xdr:rowOff>
    </xdr:from>
    <xdr:ext cx="405111" cy="259045"/>
    <xdr:sp macro="" textlink="">
      <xdr:nvSpPr>
        <xdr:cNvPr id="444" name="n_4mainValue【市民会館】&#10;有形固定資産減価償却率">
          <a:extLst>
            <a:ext uri="{FF2B5EF4-FFF2-40B4-BE49-F238E27FC236}">
              <a16:creationId xmlns:a16="http://schemas.microsoft.com/office/drawing/2014/main" id="{9C1BF8BA-9108-4145-8B17-C38CC8E1C982}"/>
            </a:ext>
          </a:extLst>
        </xdr:cNvPr>
        <xdr:cNvSpPr txBox="1"/>
      </xdr:nvSpPr>
      <xdr:spPr>
        <a:xfrm>
          <a:off x="870594" y="1757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1AB3E3ED-720E-4942-AE50-386F1977EF0A}"/>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C9B0CFF7-D770-4A1C-A4F2-30A9B23255E0}"/>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4BD03CE9-04DF-4519-9DB4-BB6071F1E3E3}"/>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26D8A6F6-7928-4027-BE17-8AD99D201ACE}"/>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200BA61F-B134-4C94-9F59-DF25F202FF9F}"/>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7BD0F9B2-95C6-4069-8E9F-95E8F8FBD7B3}"/>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A7B8A733-5A5D-4C47-A978-10D73ACF5E1C}"/>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E82A8A75-C5C5-43ED-9B2B-1B6D4570E97E}"/>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34B842CC-6252-46B4-9EDF-80810825C121}"/>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30A879F1-C454-4EE5-92C3-87422062A427}"/>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EE33DD74-91C7-4D30-8919-1148CFD3108C}"/>
            </a:ext>
          </a:extLst>
        </xdr:cNvPr>
        <xdr:cNvCxnSpPr/>
      </xdr:nvCxnSpPr>
      <xdr:spPr>
        <a:xfrm>
          <a:off x="6118225" y="17735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A01504A7-A178-4A15-8DC7-379243FED86E}"/>
            </a:ext>
          </a:extLst>
        </xdr:cNvPr>
        <xdr:cNvSpPr txBox="1"/>
      </xdr:nvSpPr>
      <xdr:spPr>
        <a:xfrm>
          <a:off x="5679621"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774BC6CE-7890-4157-80AB-61800E9B3EF8}"/>
            </a:ext>
          </a:extLst>
        </xdr:cNvPr>
        <xdr:cNvCxnSpPr/>
      </xdr:nvCxnSpPr>
      <xdr:spPr>
        <a:xfrm>
          <a:off x="6118225" y="172783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882BF8DE-020B-453F-8F52-A8A8529C6E38}"/>
            </a:ext>
          </a:extLst>
        </xdr:cNvPr>
        <xdr:cNvSpPr txBox="1"/>
      </xdr:nvSpPr>
      <xdr:spPr>
        <a:xfrm>
          <a:off x="5679621"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ED20E307-3E78-4C70-8F1A-526CEE0C22E9}"/>
            </a:ext>
          </a:extLst>
        </xdr:cNvPr>
        <xdr:cNvCxnSpPr/>
      </xdr:nvCxnSpPr>
      <xdr:spPr>
        <a:xfrm>
          <a:off x="6118225" y="16821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CE1A138A-27EB-4F23-B683-24457E7A9CF2}"/>
            </a:ext>
          </a:extLst>
        </xdr:cNvPr>
        <xdr:cNvSpPr txBox="1"/>
      </xdr:nvSpPr>
      <xdr:spPr>
        <a:xfrm>
          <a:off x="5679621"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89709467-E54E-4948-85B9-BD2C0E81EB85}"/>
            </a:ext>
          </a:extLst>
        </xdr:cNvPr>
        <xdr:cNvCxnSpPr/>
      </xdr:nvCxnSpPr>
      <xdr:spPr>
        <a:xfrm>
          <a:off x="6118225" y="16363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6C8FFCD3-BEF9-474B-B1DD-E98A5D937DB1}"/>
            </a:ext>
          </a:extLst>
        </xdr:cNvPr>
        <xdr:cNvSpPr txBox="1"/>
      </xdr:nvSpPr>
      <xdr:spPr>
        <a:xfrm>
          <a:off x="5679621"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8744ABB0-90BB-4D19-9336-02D83783D29E}"/>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E3CD4218-2568-4E9A-9E5D-4E6136060E6B}"/>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9FF90DFF-D2A9-4C73-A6E2-BC7BAA6C7C51}"/>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8264C9B0-045C-4382-BFE2-45D649EA4391}"/>
            </a:ext>
          </a:extLst>
        </xdr:cNvPr>
        <xdr:cNvCxnSpPr/>
      </xdr:nvCxnSpPr>
      <xdr:spPr>
        <a:xfrm flipV="1">
          <a:off x="9691053" y="1629719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98AE12B4-E4EE-472B-98AA-0380FC68E93E}"/>
            </a:ext>
          </a:extLst>
        </xdr:cNvPr>
        <xdr:cNvSpPr txBox="1"/>
      </xdr:nvSpPr>
      <xdr:spPr>
        <a:xfrm>
          <a:off x="9729788" y="1772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2FB8579D-4DBE-45D3-95CD-8EF4447CB5E7}"/>
            </a:ext>
          </a:extLst>
        </xdr:cNvPr>
        <xdr:cNvCxnSpPr/>
      </xdr:nvCxnSpPr>
      <xdr:spPr>
        <a:xfrm>
          <a:off x="9617075" y="1772366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DDF03016-0D60-4B84-9A59-E8B39BA8C1E0}"/>
            </a:ext>
          </a:extLst>
        </xdr:cNvPr>
        <xdr:cNvSpPr txBox="1"/>
      </xdr:nvSpPr>
      <xdr:spPr>
        <a:xfrm>
          <a:off x="9729788" y="1607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01A3D6EE-C7D4-4BB3-80B5-A8A3A2B7ACE3}"/>
            </a:ext>
          </a:extLst>
        </xdr:cNvPr>
        <xdr:cNvCxnSpPr/>
      </xdr:nvCxnSpPr>
      <xdr:spPr>
        <a:xfrm>
          <a:off x="9617075" y="1629719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471" name="【市民会館】&#10;一人当たり面積平均値テキスト">
          <a:extLst>
            <a:ext uri="{FF2B5EF4-FFF2-40B4-BE49-F238E27FC236}">
              <a16:creationId xmlns:a16="http://schemas.microsoft.com/office/drawing/2014/main" id="{2DD16012-D3C4-413E-BB52-8F7D953353B0}"/>
            </a:ext>
          </a:extLst>
        </xdr:cNvPr>
        <xdr:cNvSpPr txBox="1"/>
      </xdr:nvSpPr>
      <xdr:spPr>
        <a:xfrm>
          <a:off x="9729788" y="17297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458579FB-81DD-43D5-9729-536767C1791E}"/>
            </a:ext>
          </a:extLst>
        </xdr:cNvPr>
        <xdr:cNvSpPr/>
      </xdr:nvSpPr>
      <xdr:spPr>
        <a:xfrm>
          <a:off x="9655175" y="1731898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DCE95267-A5FC-45DC-926B-E011164ED1CE}"/>
            </a:ext>
          </a:extLst>
        </xdr:cNvPr>
        <xdr:cNvSpPr/>
      </xdr:nvSpPr>
      <xdr:spPr>
        <a:xfrm>
          <a:off x="8874125" y="1732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108610</xdr:rowOff>
    </xdr:from>
    <xdr:to>
      <xdr:col>46</xdr:col>
      <xdr:colOff>38100</xdr:colOff>
      <xdr:row>107</xdr:row>
      <xdr:rowOff>38760</xdr:rowOff>
    </xdr:to>
    <xdr:sp macro="" textlink="">
      <xdr:nvSpPr>
        <xdr:cNvPr id="474" name="フローチャート: 判断 473">
          <a:extLst>
            <a:ext uri="{FF2B5EF4-FFF2-40B4-BE49-F238E27FC236}">
              <a16:creationId xmlns:a16="http://schemas.microsoft.com/office/drawing/2014/main" id="{BBAB2D75-8B9D-4DFD-9F19-5E40A67C5643}"/>
            </a:ext>
          </a:extLst>
        </xdr:cNvPr>
        <xdr:cNvSpPr/>
      </xdr:nvSpPr>
      <xdr:spPr>
        <a:xfrm>
          <a:off x="8056563" y="1742506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100381</xdr:rowOff>
    </xdr:from>
    <xdr:to>
      <xdr:col>41</xdr:col>
      <xdr:colOff>101600</xdr:colOff>
      <xdr:row>107</xdr:row>
      <xdr:rowOff>30531</xdr:rowOff>
    </xdr:to>
    <xdr:sp macro="" textlink="">
      <xdr:nvSpPr>
        <xdr:cNvPr id="475" name="フローチャート: 判断 474">
          <a:extLst>
            <a:ext uri="{FF2B5EF4-FFF2-40B4-BE49-F238E27FC236}">
              <a16:creationId xmlns:a16="http://schemas.microsoft.com/office/drawing/2014/main" id="{CBEB1B42-72EC-4EE4-9C57-3D46B4102FDC}"/>
            </a:ext>
          </a:extLst>
        </xdr:cNvPr>
        <xdr:cNvSpPr/>
      </xdr:nvSpPr>
      <xdr:spPr>
        <a:xfrm>
          <a:off x="7224713" y="1741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93066</xdr:rowOff>
    </xdr:from>
    <xdr:to>
      <xdr:col>36</xdr:col>
      <xdr:colOff>165100</xdr:colOff>
      <xdr:row>107</xdr:row>
      <xdr:rowOff>23216</xdr:rowOff>
    </xdr:to>
    <xdr:sp macro="" textlink="">
      <xdr:nvSpPr>
        <xdr:cNvPr id="476" name="フローチャート: 判断 475">
          <a:extLst>
            <a:ext uri="{FF2B5EF4-FFF2-40B4-BE49-F238E27FC236}">
              <a16:creationId xmlns:a16="http://schemas.microsoft.com/office/drawing/2014/main" id="{D2D479C2-2E9F-4BCF-A459-B73E2B28C367}"/>
            </a:ext>
          </a:extLst>
        </xdr:cNvPr>
        <xdr:cNvSpPr/>
      </xdr:nvSpPr>
      <xdr:spPr>
        <a:xfrm>
          <a:off x="6407150" y="1740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F4DF245-7BED-465B-BE12-33DE9706A2A7}"/>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749F3B4-8BED-4C1F-8EB8-5895B2DC91D6}"/>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AFA199D-1C62-4A7D-B4BA-FC2F935A4852}"/>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B803241F-851A-4D20-86D0-B086EC044A50}"/>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95D250D8-025B-4C47-BFC1-2EFBE5DCC5C9}"/>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130099</xdr:rowOff>
    </xdr:from>
    <xdr:to>
      <xdr:col>55</xdr:col>
      <xdr:colOff>50800</xdr:colOff>
      <xdr:row>100</xdr:row>
      <xdr:rowOff>60249</xdr:rowOff>
    </xdr:to>
    <xdr:sp macro="" textlink="">
      <xdr:nvSpPr>
        <xdr:cNvPr id="482" name="楕円 481">
          <a:extLst>
            <a:ext uri="{FF2B5EF4-FFF2-40B4-BE49-F238E27FC236}">
              <a16:creationId xmlns:a16="http://schemas.microsoft.com/office/drawing/2014/main" id="{90D5CD44-9B3A-4EA9-B616-BB62BB01AD8F}"/>
            </a:ext>
          </a:extLst>
        </xdr:cNvPr>
        <xdr:cNvSpPr/>
      </xdr:nvSpPr>
      <xdr:spPr>
        <a:xfrm>
          <a:off x="9655175" y="16246399"/>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83126</xdr:rowOff>
    </xdr:from>
    <xdr:ext cx="469744" cy="259045"/>
    <xdr:sp macro="" textlink="">
      <xdr:nvSpPr>
        <xdr:cNvPr id="483" name="【市民会館】&#10;一人当たり面積該当値テキスト">
          <a:extLst>
            <a:ext uri="{FF2B5EF4-FFF2-40B4-BE49-F238E27FC236}">
              <a16:creationId xmlns:a16="http://schemas.microsoft.com/office/drawing/2014/main" id="{53B18D73-1F2E-4B19-8F9B-BBBE2F76A438}"/>
            </a:ext>
          </a:extLst>
        </xdr:cNvPr>
        <xdr:cNvSpPr txBox="1"/>
      </xdr:nvSpPr>
      <xdr:spPr>
        <a:xfrm>
          <a:off x="9729788" y="1619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154787</xdr:rowOff>
    </xdr:from>
    <xdr:to>
      <xdr:col>50</xdr:col>
      <xdr:colOff>165100</xdr:colOff>
      <xdr:row>100</xdr:row>
      <xdr:rowOff>84937</xdr:rowOff>
    </xdr:to>
    <xdr:sp macro="" textlink="">
      <xdr:nvSpPr>
        <xdr:cNvPr id="484" name="楕円 483">
          <a:extLst>
            <a:ext uri="{FF2B5EF4-FFF2-40B4-BE49-F238E27FC236}">
              <a16:creationId xmlns:a16="http://schemas.microsoft.com/office/drawing/2014/main" id="{80B3B264-594C-433B-B596-C774426C47CF}"/>
            </a:ext>
          </a:extLst>
        </xdr:cNvPr>
        <xdr:cNvSpPr/>
      </xdr:nvSpPr>
      <xdr:spPr>
        <a:xfrm>
          <a:off x="8874125" y="162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9449</xdr:rowOff>
    </xdr:from>
    <xdr:to>
      <xdr:col>55</xdr:col>
      <xdr:colOff>0</xdr:colOff>
      <xdr:row>100</xdr:row>
      <xdr:rowOff>34137</xdr:rowOff>
    </xdr:to>
    <xdr:cxnSp macro="">
      <xdr:nvCxnSpPr>
        <xdr:cNvPr id="485" name="直線コネクタ 484">
          <a:extLst>
            <a:ext uri="{FF2B5EF4-FFF2-40B4-BE49-F238E27FC236}">
              <a16:creationId xmlns:a16="http://schemas.microsoft.com/office/drawing/2014/main" id="{F2661505-0796-48C6-BD5D-FDC612DD64B8}"/>
            </a:ext>
          </a:extLst>
        </xdr:cNvPr>
        <xdr:cNvCxnSpPr/>
      </xdr:nvCxnSpPr>
      <xdr:spPr>
        <a:xfrm flipV="1">
          <a:off x="8924925" y="16297199"/>
          <a:ext cx="766763"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30886</xdr:rowOff>
    </xdr:from>
    <xdr:to>
      <xdr:col>46</xdr:col>
      <xdr:colOff>38100</xdr:colOff>
      <xdr:row>100</xdr:row>
      <xdr:rowOff>132486</xdr:rowOff>
    </xdr:to>
    <xdr:sp macro="" textlink="">
      <xdr:nvSpPr>
        <xdr:cNvPr id="486" name="楕円 485">
          <a:extLst>
            <a:ext uri="{FF2B5EF4-FFF2-40B4-BE49-F238E27FC236}">
              <a16:creationId xmlns:a16="http://schemas.microsoft.com/office/drawing/2014/main" id="{91ABACDF-A245-434B-814D-51D64DD6D233}"/>
            </a:ext>
          </a:extLst>
        </xdr:cNvPr>
        <xdr:cNvSpPr/>
      </xdr:nvSpPr>
      <xdr:spPr>
        <a:xfrm>
          <a:off x="8056563" y="1631863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34137</xdr:rowOff>
    </xdr:from>
    <xdr:to>
      <xdr:col>50</xdr:col>
      <xdr:colOff>114300</xdr:colOff>
      <xdr:row>100</xdr:row>
      <xdr:rowOff>81686</xdr:rowOff>
    </xdr:to>
    <xdr:cxnSp macro="">
      <xdr:nvCxnSpPr>
        <xdr:cNvPr id="487" name="直線コネクタ 486">
          <a:extLst>
            <a:ext uri="{FF2B5EF4-FFF2-40B4-BE49-F238E27FC236}">
              <a16:creationId xmlns:a16="http://schemas.microsoft.com/office/drawing/2014/main" id="{7F60B861-3F7E-4AF5-BFBF-EA9B975D6D7A}"/>
            </a:ext>
          </a:extLst>
        </xdr:cNvPr>
        <xdr:cNvCxnSpPr/>
      </xdr:nvCxnSpPr>
      <xdr:spPr>
        <a:xfrm flipV="1">
          <a:off x="8107363" y="16321887"/>
          <a:ext cx="817562"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72949</xdr:rowOff>
    </xdr:from>
    <xdr:to>
      <xdr:col>41</xdr:col>
      <xdr:colOff>101600</xdr:colOff>
      <xdr:row>101</xdr:row>
      <xdr:rowOff>3099</xdr:rowOff>
    </xdr:to>
    <xdr:sp macro="" textlink="">
      <xdr:nvSpPr>
        <xdr:cNvPr id="488" name="楕円 487">
          <a:extLst>
            <a:ext uri="{FF2B5EF4-FFF2-40B4-BE49-F238E27FC236}">
              <a16:creationId xmlns:a16="http://schemas.microsoft.com/office/drawing/2014/main" id="{F2F8C79F-237B-4368-93F6-120C13586DE1}"/>
            </a:ext>
          </a:extLst>
        </xdr:cNvPr>
        <xdr:cNvSpPr/>
      </xdr:nvSpPr>
      <xdr:spPr>
        <a:xfrm>
          <a:off x="7224713" y="163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81686</xdr:rowOff>
    </xdr:from>
    <xdr:to>
      <xdr:col>45</xdr:col>
      <xdr:colOff>177800</xdr:colOff>
      <xdr:row>100</xdr:row>
      <xdr:rowOff>123749</xdr:rowOff>
    </xdr:to>
    <xdr:cxnSp macro="">
      <xdr:nvCxnSpPr>
        <xdr:cNvPr id="489" name="直線コネクタ 488">
          <a:extLst>
            <a:ext uri="{FF2B5EF4-FFF2-40B4-BE49-F238E27FC236}">
              <a16:creationId xmlns:a16="http://schemas.microsoft.com/office/drawing/2014/main" id="{C2B4DF61-EECF-4F61-A84E-F84C928D707E}"/>
            </a:ext>
          </a:extLst>
        </xdr:cNvPr>
        <xdr:cNvCxnSpPr/>
      </xdr:nvCxnSpPr>
      <xdr:spPr>
        <a:xfrm flipV="1">
          <a:off x="7275513" y="16369436"/>
          <a:ext cx="83185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116839</xdr:rowOff>
    </xdr:from>
    <xdr:to>
      <xdr:col>36</xdr:col>
      <xdr:colOff>165100</xdr:colOff>
      <xdr:row>101</xdr:row>
      <xdr:rowOff>46989</xdr:rowOff>
    </xdr:to>
    <xdr:sp macro="" textlink="">
      <xdr:nvSpPr>
        <xdr:cNvPr id="490" name="楕円 489">
          <a:extLst>
            <a:ext uri="{FF2B5EF4-FFF2-40B4-BE49-F238E27FC236}">
              <a16:creationId xmlns:a16="http://schemas.microsoft.com/office/drawing/2014/main" id="{1EEC83B7-B1D2-4AA3-8DFD-AF368A918D91}"/>
            </a:ext>
          </a:extLst>
        </xdr:cNvPr>
        <xdr:cNvSpPr/>
      </xdr:nvSpPr>
      <xdr:spPr>
        <a:xfrm>
          <a:off x="6407150" y="164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123749</xdr:rowOff>
    </xdr:from>
    <xdr:to>
      <xdr:col>41</xdr:col>
      <xdr:colOff>50800</xdr:colOff>
      <xdr:row>100</xdr:row>
      <xdr:rowOff>167639</xdr:rowOff>
    </xdr:to>
    <xdr:cxnSp macro="">
      <xdr:nvCxnSpPr>
        <xdr:cNvPr id="491" name="直線コネクタ 490">
          <a:extLst>
            <a:ext uri="{FF2B5EF4-FFF2-40B4-BE49-F238E27FC236}">
              <a16:creationId xmlns:a16="http://schemas.microsoft.com/office/drawing/2014/main" id="{AA418ED2-7F2C-4A07-BE5F-EB5B5D9643BF}"/>
            </a:ext>
          </a:extLst>
        </xdr:cNvPr>
        <xdr:cNvCxnSpPr/>
      </xdr:nvCxnSpPr>
      <xdr:spPr>
        <a:xfrm flipV="1">
          <a:off x="6457950" y="16411499"/>
          <a:ext cx="817563"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492" name="n_1aveValue【市民会館】&#10;一人当たり面積">
          <a:extLst>
            <a:ext uri="{FF2B5EF4-FFF2-40B4-BE49-F238E27FC236}">
              <a16:creationId xmlns:a16="http://schemas.microsoft.com/office/drawing/2014/main" id="{4C246E23-CBAA-4247-B9A5-3CEE948AAE7B}"/>
            </a:ext>
          </a:extLst>
        </xdr:cNvPr>
        <xdr:cNvSpPr txBox="1"/>
      </xdr:nvSpPr>
      <xdr:spPr>
        <a:xfrm>
          <a:off x="8691640" y="174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29887</xdr:rowOff>
    </xdr:from>
    <xdr:ext cx="469744" cy="259045"/>
    <xdr:sp macro="" textlink="">
      <xdr:nvSpPr>
        <xdr:cNvPr id="493" name="n_2aveValue【市民会館】&#10;一人当たり面積">
          <a:extLst>
            <a:ext uri="{FF2B5EF4-FFF2-40B4-BE49-F238E27FC236}">
              <a16:creationId xmlns:a16="http://schemas.microsoft.com/office/drawing/2014/main" id="{CECF39DB-C720-4E51-B549-D59D7BBB7F70}"/>
            </a:ext>
          </a:extLst>
        </xdr:cNvPr>
        <xdr:cNvSpPr txBox="1"/>
      </xdr:nvSpPr>
      <xdr:spPr>
        <a:xfrm>
          <a:off x="7886777" y="175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21658</xdr:rowOff>
    </xdr:from>
    <xdr:ext cx="469744" cy="259045"/>
    <xdr:sp macro="" textlink="">
      <xdr:nvSpPr>
        <xdr:cNvPr id="494" name="n_3aveValue【市民会館】&#10;一人当たり面積">
          <a:extLst>
            <a:ext uri="{FF2B5EF4-FFF2-40B4-BE49-F238E27FC236}">
              <a16:creationId xmlns:a16="http://schemas.microsoft.com/office/drawing/2014/main" id="{BA1206DE-CB68-4013-9D41-3376EAFDCADB}"/>
            </a:ext>
          </a:extLst>
        </xdr:cNvPr>
        <xdr:cNvSpPr txBox="1"/>
      </xdr:nvSpPr>
      <xdr:spPr>
        <a:xfrm>
          <a:off x="7054927" y="175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14343</xdr:rowOff>
    </xdr:from>
    <xdr:ext cx="469744" cy="259045"/>
    <xdr:sp macro="" textlink="">
      <xdr:nvSpPr>
        <xdr:cNvPr id="495" name="n_4aveValue【市民会館】&#10;一人当たり面積">
          <a:extLst>
            <a:ext uri="{FF2B5EF4-FFF2-40B4-BE49-F238E27FC236}">
              <a16:creationId xmlns:a16="http://schemas.microsoft.com/office/drawing/2014/main" id="{63499CE9-AA5C-4D16-80BB-F6714C24E890}"/>
            </a:ext>
          </a:extLst>
        </xdr:cNvPr>
        <xdr:cNvSpPr txBox="1"/>
      </xdr:nvSpPr>
      <xdr:spPr>
        <a:xfrm>
          <a:off x="6237365" y="1750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101464</xdr:rowOff>
    </xdr:from>
    <xdr:ext cx="469744" cy="259045"/>
    <xdr:sp macro="" textlink="">
      <xdr:nvSpPr>
        <xdr:cNvPr id="496" name="n_1mainValue【市民会館】&#10;一人当たり面積">
          <a:extLst>
            <a:ext uri="{FF2B5EF4-FFF2-40B4-BE49-F238E27FC236}">
              <a16:creationId xmlns:a16="http://schemas.microsoft.com/office/drawing/2014/main" id="{8C9F5F8B-580E-4515-A73B-33BD18E855B2}"/>
            </a:ext>
          </a:extLst>
        </xdr:cNvPr>
        <xdr:cNvSpPr txBox="1"/>
      </xdr:nvSpPr>
      <xdr:spPr>
        <a:xfrm>
          <a:off x="8691640" y="1604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149013</xdr:rowOff>
    </xdr:from>
    <xdr:ext cx="469744" cy="259045"/>
    <xdr:sp macro="" textlink="">
      <xdr:nvSpPr>
        <xdr:cNvPr id="497" name="n_2mainValue【市民会館】&#10;一人当たり面積">
          <a:extLst>
            <a:ext uri="{FF2B5EF4-FFF2-40B4-BE49-F238E27FC236}">
              <a16:creationId xmlns:a16="http://schemas.microsoft.com/office/drawing/2014/main" id="{1E67C3E9-CED5-4F1C-97CC-2BDA1A3DFAF3}"/>
            </a:ext>
          </a:extLst>
        </xdr:cNvPr>
        <xdr:cNvSpPr txBox="1"/>
      </xdr:nvSpPr>
      <xdr:spPr>
        <a:xfrm>
          <a:off x="7886777" y="160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19626</xdr:rowOff>
    </xdr:from>
    <xdr:ext cx="469744" cy="259045"/>
    <xdr:sp macro="" textlink="">
      <xdr:nvSpPr>
        <xdr:cNvPr id="498" name="n_3mainValue【市民会館】&#10;一人当たり面積">
          <a:extLst>
            <a:ext uri="{FF2B5EF4-FFF2-40B4-BE49-F238E27FC236}">
              <a16:creationId xmlns:a16="http://schemas.microsoft.com/office/drawing/2014/main" id="{7419FA14-8240-470F-8FD3-EC602F964538}"/>
            </a:ext>
          </a:extLst>
        </xdr:cNvPr>
        <xdr:cNvSpPr txBox="1"/>
      </xdr:nvSpPr>
      <xdr:spPr>
        <a:xfrm>
          <a:off x="7054927" y="1613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63516</xdr:rowOff>
    </xdr:from>
    <xdr:ext cx="469744" cy="259045"/>
    <xdr:sp macro="" textlink="">
      <xdr:nvSpPr>
        <xdr:cNvPr id="499" name="n_4mainValue【市民会館】&#10;一人当たり面積">
          <a:extLst>
            <a:ext uri="{FF2B5EF4-FFF2-40B4-BE49-F238E27FC236}">
              <a16:creationId xmlns:a16="http://schemas.microsoft.com/office/drawing/2014/main" id="{57177063-85A0-499B-ABD5-47DDE8F72E9B}"/>
            </a:ext>
          </a:extLst>
        </xdr:cNvPr>
        <xdr:cNvSpPr txBox="1"/>
      </xdr:nvSpPr>
      <xdr:spPr>
        <a:xfrm>
          <a:off x="6237365" y="161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D9DEF3F0-4DEC-46BD-91E6-177C309F3DBB}"/>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9A4269A2-79E0-40A8-B3ED-0D1FCE1E57C4}"/>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958C3281-B6EE-4746-B18E-8606069BC44C}"/>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51BCCC99-116B-402B-996D-AF003F4AB8FF}"/>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289790DE-1FDC-450A-953B-E1FDADE66A49}"/>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8244C828-4E8F-4866-BCE5-8644667F7BCF}"/>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44041A5D-676C-4DF8-B5F6-992F818674E6}"/>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EFF32B65-DA74-43DC-93E7-09A8583AFBFC}"/>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46A9044C-35E4-4069-8699-C5E81B6A3F25}"/>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2296153E-333C-4E39-AFF4-ED90878280DF}"/>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23FB403E-B440-4DF8-A4B4-88E07F873169}"/>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45AF25A1-AC44-43EF-AF39-6BD9C8B19AB7}"/>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9F46D8F8-D665-4A20-8DDE-01E233202BE9}"/>
            </a:ext>
          </a:extLst>
        </xdr:cNvPr>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672DC05A-4C09-4A17-8F9B-3EFF6D4A81B4}"/>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2B68AC5D-87E3-4DBB-8B30-ED36E3929CE1}"/>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81D92E0D-F7E0-408A-81BF-4EFA4AC2E940}"/>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8C075E00-52F1-49E4-863C-86A9A75D6FD5}"/>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EC32E024-405A-44E7-9016-5DF89558878A}"/>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B39C8091-BD0B-4FB3-AC2C-403839C15DF5}"/>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D8650A46-E777-42D1-9923-718C184B9374}"/>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A2F6EA1F-B776-498A-AD2A-95701D3FB786}"/>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DB89BC72-0A37-4D18-8364-509AAE3D5AFF}"/>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629864AF-1E8D-4904-8BB3-92D98180BBA4}"/>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A20B3C72-C78C-4F1F-A2F3-F5235BF41D48}"/>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A8F7DD99-AC51-475D-9609-0F3DD025F789}"/>
            </a:ext>
          </a:extLst>
        </xdr:cNvPr>
        <xdr:cNvCxnSpPr/>
      </xdr:nvCxnSpPr>
      <xdr:spPr>
        <a:xfrm flipV="1">
          <a:off x="15104427" y="560070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EB31BD56-A4B6-4A3C-B3ED-C826BA344F29}"/>
            </a:ext>
          </a:extLst>
        </xdr:cNvPr>
        <xdr:cNvSpPr txBox="1"/>
      </xdr:nvSpPr>
      <xdr:spPr>
        <a:xfrm>
          <a:off x="15143163"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4EB62448-386D-4741-BDB4-97022D9571BC}"/>
            </a:ext>
          </a:extLst>
        </xdr:cNvPr>
        <xdr:cNvCxnSpPr/>
      </xdr:nvCxnSpPr>
      <xdr:spPr>
        <a:xfrm>
          <a:off x="15016163" y="68484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638905ED-1097-41D8-9332-C537CFBDCCE3}"/>
            </a:ext>
          </a:extLst>
        </xdr:cNvPr>
        <xdr:cNvSpPr txBox="1"/>
      </xdr:nvSpPr>
      <xdr:spPr>
        <a:xfrm>
          <a:off x="15143163" y="538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68EAB922-83A1-482A-AD75-F54540B79D0D}"/>
            </a:ext>
          </a:extLst>
        </xdr:cNvPr>
        <xdr:cNvCxnSpPr/>
      </xdr:nvCxnSpPr>
      <xdr:spPr>
        <a:xfrm>
          <a:off x="15016163" y="56007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0A05BDC2-BDE1-42E6-94D8-B9837D39EEEB}"/>
            </a:ext>
          </a:extLst>
        </xdr:cNvPr>
        <xdr:cNvSpPr txBox="1"/>
      </xdr:nvSpPr>
      <xdr:spPr>
        <a:xfrm>
          <a:off x="15143163" y="598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AA84DDA5-A4AC-4CD3-BC58-C018888F8FDA}"/>
            </a:ext>
          </a:extLst>
        </xdr:cNvPr>
        <xdr:cNvSpPr/>
      </xdr:nvSpPr>
      <xdr:spPr>
        <a:xfrm>
          <a:off x="15054263" y="61194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810133B8-9B27-4D41-873B-C0DF95073624}"/>
            </a:ext>
          </a:extLst>
        </xdr:cNvPr>
        <xdr:cNvSpPr/>
      </xdr:nvSpPr>
      <xdr:spPr>
        <a:xfrm>
          <a:off x="14273213" y="60813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32" name="フローチャート: 判断 531">
          <a:extLst>
            <a:ext uri="{FF2B5EF4-FFF2-40B4-BE49-F238E27FC236}">
              <a16:creationId xmlns:a16="http://schemas.microsoft.com/office/drawing/2014/main" id="{247D189C-13C9-428C-888B-E9ADA0A64646}"/>
            </a:ext>
          </a:extLst>
        </xdr:cNvPr>
        <xdr:cNvSpPr/>
      </xdr:nvSpPr>
      <xdr:spPr>
        <a:xfrm>
          <a:off x="13455650" y="61442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33" name="フローチャート: 判断 532">
          <a:extLst>
            <a:ext uri="{FF2B5EF4-FFF2-40B4-BE49-F238E27FC236}">
              <a16:creationId xmlns:a16="http://schemas.microsoft.com/office/drawing/2014/main" id="{1A69420C-3FA7-4D1B-9207-FF328B61FF96}"/>
            </a:ext>
          </a:extLst>
        </xdr:cNvPr>
        <xdr:cNvSpPr/>
      </xdr:nvSpPr>
      <xdr:spPr>
        <a:xfrm>
          <a:off x="12638088" y="60833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34" name="フローチャート: 判断 533">
          <a:extLst>
            <a:ext uri="{FF2B5EF4-FFF2-40B4-BE49-F238E27FC236}">
              <a16:creationId xmlns:a16="http://schemas.microsoft.com/office/drawing/2014/main" id="{707DC827-0E63-42F0-AD14-4D7DC6484280}"/>
            </a:ext>
          </a:extLst>
        </xdr:cNvPr>
        <xdr:cNvSpPr/>
      </xdr:nvSpPr>
      <xdr:spPr>
        <a:xfrm>
          <a:off x="11806238" y="60852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C614258-6E8A-45C2-BF68-454FC311F345}"/>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DD67B7E-E47A-42FB-B815-4AD630761FF6}"/>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19FAB63-1D27-4B78-9E11-3FA98D2F2DB2}"/>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356F59A9-33FE-44D3-ACFF-C970040A03A0}"/>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E2E54F5F-8448-4C89-9F34-4C7FCDD21214}"/>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540" name="楕円 539">
          <a:extLst>
            <a:ext uri="{FF2B5EF4-FFF2-40B4-BE49-F238E27FC236}">
              <a16:creationId xmlns:a16="http://schemas.microsoft.com/office/drawing/2014/main" id="{C923484F-1CC3-4BF3-A7AE-03009B91CDFC}"/>
            </a:ext>
          </a:extLst>
        </xdr:cNvPr>
        <xdr:cNvSpPr/>
      </xdr:nvSpPr>
      <xdr:spPr>
        <a:xfrm>
          <a:off x="15054263" y="63995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D4E1B478-0955-488D-AAB0-6773ED3EF26E}"/>
            </a:ext>
          </a:extLst>
        </xdr:cNvPr>
        <xdr:cNvSpPr txBox="1"/>
      </xdr:nvSpPr>
      <xdr:spPr>
        <a:xfrm>
          <a:off x="15143163"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542" name="楕円 541">
          <a:extLst>
            <a:ext uri="{FF2B5EF4-FFF2-40B4-BE49-F238E27FC236}">
              <a16:creationId xmlns:a16="http://schemas.microsoft.com/office/drawing/2014/main" id="{96301583-BB78-4846-A107-FE3C788E5E99}"/>
            </a:ext>
          </a:extLst>
        </xdr:cNvPr>
        <xdr:cNvSpPr/>
      </xdr:nvSpPr>
      <xdr:spPr>
        <a:xfrm>
          <a:off x="14273213" y="648430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40</xdr:row>
      <xdr:rowOff>43815</xdr:rowOff>
    </xdr:to>
    <xdr:cxnSp macro="">
      <xdr:nvCxnSpPr>
        <xdr:cNvPr id="543" name="直線コネクタ 542">
          <a:extLst>
            <a:ext uri="{FF2B5EF4-FFF2-40B4-BE49-F238E27FC236}">
              <a16:creationId xmlns:a16="http://schemas.microsoft.com/office/drawing/2014/main" id="{8F9E756F-65C3-488B-9A2C-4A0A0CDBEE5C}"/>
            </a:ext>
          </a:extLst>
        </xdr:cNvPr>
        <xdr:cNvCxnSpPr/>
      </xdr:nvCxnSpPr>
      <xdr:spPr>
        <a:xfrm flipV="1">
          <a:off x="14324013" y="6450330"/>
          <a:ext cx="7810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141605</xdr:rowOff>
    </xdr:from>
    <xdr:to>
      <xdr:col>76</xdr:col>
      <xdr:colOff>165100</xdr:colOff>
      <xdr:row>40</xdr:row>
      <xdr:rowOff>71755</xdr:rowOff>
    </xdr:to>
    <xdr:sp macro="" textlink="">
      <xdr:nvSpPr>
        <xdr:cNvPr id="544" name="楕円 543">
          <a:extLst>
            <a:ext uri="{FF2B5EF4-FFF2-40B4-BE49-F238E27FC236}">
              <a16:creationId xmlns:a16="http://schemas.microsoft.com/office/drawing/2014/main" id="{5C2E01B5-9CD0-4734-8723-20EADDB9171E}"/>
            </a:ext>
          </a:extLst>
        </xdr:cNvPr>
        <xdr:cNvSpPr/>
      </xdr:nvSpPr>
      <xdr:spPr>
        <a:xfrm>
          <a:off x="13455650" y="64662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43815</xdr:rowOff>
    </xdr:to>
    <xdr:cxnSp macro="">
      <xdr:nvCxnSpPr>
        <xdr:cNvPr id="545" name="直線コネクタ 544">
          <a:extLst>
            <a:ext uri="{FF2B5EF4-FFF2-40B4-BE49-F238E27FC236}">
              <a16:creationId xmlns:a16="http://schemas.microsoft.com/office/drawing/2014/main" id="{B6BBFC99-EAD3-47A8-B461-278CC3119EF0}"/>
            </a:ext>
          </a:extLst>
        </xdr:cNvPr>
        <xdr:cNvCxnSpPr/>
      </xdr:nvCxnSpPr>
      <xdr:spPr>
        <a:xfrm>
          <a:off x="13506450" y="6507480"/>
          <a:ext cx="81756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546" name="楕円 545">
          <a:extLst>
            <a:ext uri="{FF2B5EF4-FFF2-40B4-BE49-F238E27FC236}">
              <a16:creationId xmlns:a16="http://schemas.microsoft.com/office/drawing/2014/main" id="{A95427F8-7CCD-4915-B92E-2C0644EE20F6}"/>
            </a:ext>
          </a:extLst>
        </xdr:cNvPr>
        <xdr:cNvSpPr/>
      </xdr:nvSpPr>
      <xdr:spPr>
        <a:xfrm>
          <a:off x="12638088" y="64490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20955</xdr:rowOff>
    </xdr:to>
    <xdr:cxnSp macro="">
      <xdr:nvCxnSpPr>
        <xdr:cNvPr id="547" name="直線コネクタ 546">
          <a:extLst>
            <a:ext uri="{FF2B5EF4-FFF2-40B4-BE49-F238E27FC236}">
              <a16:creationId xmlns:a16="http://schemas.microsoft.com/office/drawing/2014/main" id="{EFFCE09F-193D-4B6B-892E-58D33BC4D46A}"/>
            </a:ext>
          </a:extLst>
        </xdr:cNvPr>
        <xdr:cNvCxnSpPr/>
      </xdr:nvCxnSpPr>
      <xdr:spPr>
        <a:xfrm>
          <a:off x="12688888" y="6490335"/>
          <a:ext cx="817562"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126365</xdr:rowOff>
    </xdr:from>
    <xdr:to>
      <xdr:col>67</xdr:col>
      <xdr:colOff>101600</xdr:colOff>
      <xdr:row>40</xdr:row>
      <xdr:rowOff>56515</xdr:rowOff>
    </xdr:to>
    <xdr:sp macro="" textlink="">
      <xdr:nvSpPr>
        <xdr:cNvPr id="548" name="楕円 547">
          <a:extLst>
            <a:ext uri="{FF2B5EF4-FFF2-40B4-BE49-F238E27FC236}">
              <a16:creationId xmlns:a16="http://schemas.microsoft.com/office/drawing/2014/main" id="{F0E27CE1-5396-4C1E-9B3A-C17880DAE06A}"/>
            </a:ext>
          </a:extLst>
        </xdr:cNvPr>
        <xdr:cNvSpPr/>
      </xdr:nvSpPr>
      <xdr:spPr>
        <a:xfrm>
          <a:off x="11806238" y="64509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xdr:rowOff>
    </xdr:from>
    <xdr:to>
      <xdr:col>71</xdr:col>
      <xdr:colOff>177800</xdr:colOff>
      <xdr:row>40</xdr:row>
      <xdr:rowOff>5715</xdr:rowOff>
    </xdr:to>
    <xdr:cxnSp macro="">
      <xdr:nvCxnSpPr>
        <xdr:cNvPr id="549" name="直線コネクタ 548">
          <a:extLst>
            <a:ext uri="{FF2B5EF4-FFF2-40B4-BE49-F238E27FC236}">
              <a16:creationId xmlns:a16="http://schemas.microsoft.com/office/drawing/2014/main" id="{CEC0AA67-287C-43AC-A81E-FA9B35293A76}"/>
            </a:ext>
          </a:extLst>
        </xdr:cNvPr>
        <xdr:cNvCxnSpPr/>
      </xdr:nvCxnSpPr>
      <xdr:spPr>
        <a:xfrm flipV="1">
          <a:off x="11857038" y="6490335"/>
          <a:ext cx="8318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B4D200C4-E6D8-4399-B343-25D7334A31E2}"/>
            </a:ext>
          </a:extLst>
        </xdr:cNvPr>
        <xdr:cNvSpPr txBox="1"/>
      </xdr:nvSpPr>
      <xdr:spPr>
        <a:xfrm>
          <a:off x="14123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713BE1C8-9B79-4BF5-ABE3-F5793F1467E8}"/>
            </a:ext>
          </a:extLst>
        </xdr:cNvPr>
        <xdr:cNvSpPr txBox="1"/>
      </xdr:nvSpPr>
      <xdr:spPr>
        <a:xfrm>
          <a:off x="13318182"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C314F7CB-298B-483D-B932-CADD03A9DD7F}"/>
            </a:ext>
          </a:extLst>
        </xdr:cNvPr>
        <xdr:cNvSpPr txBox="1"/>
      </xdr:nvSpPr>
      <xdr:spPr>
        <a:xfrm>
          <a:off x="12500619"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C14A1A6E-E0C4-4DB6-B19E-E42A565D820D}"/>
            </a:ext>
          </a:extLst>
        </xdr:cNvPr>
        <xdr:cNvSpPr txBox="1"/>
      </xdr:nvSpPr>
      <xdr:spPr>
        <a:xfrm>
          <a:off x="116687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85742</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44DEC5E9-1FE7-4DCD-9554-E872635B68F3}"/>
            </a:ext>
          </a:extLst>
        </xdr:cNvPr>
        <xdr:cNvSpPr txBox="1"/>
      </xdr:nvSpPr>
      <xdr:spPr>
        <a:xfrm>
          <a:off x="14123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A93340DC-BDF9-47A3-BCFD-F034BDCEECD7}"/>
            </a:ext>
          </a:extLst>
        </xdr:cNvPr>
        <xdr:cNvSpPr txBox="1"/>
      </xdr:nvSpPr>
      <xdr:spPr>
        <a:xfrm>
          <a:off x="13318182"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5A21C4C7-455A-4CD8-9C8E-25BBFA81FAC1}"/>
            </a:ext>
          </a:extLst>
        </xdr:cNvPr>
        <xdr:cNvSpPr txBox="1"/>
      </xdr:nvSpPr>
      <xdr:spPr>
        <a:xfrm>
          <a:off x="12500619"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47642</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A1245693-BDF7-480D-9CD1-7A008D79E303}"/>
            </a:ext>
          </a:extLst>
        </xdr:cNvPr>
        <xdr:cNvSpPr txBox="1"/>
      </xdr:nvSpPr>
      <xdr:spPr>
        <a:xfrm>
          <a:off x="11668769"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B266C7D9-3912-4581-88F0-9743277790B3}"/>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5B47DB44-6524-4E56-BB95-5E6394EF763B}"/>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520648D3-3A3F-4AAA-A1BE-E287E79E037F}"/>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BCCA7373-3768-4C3A-BDAE-3993E4C54280}"/>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121E99D4-5EBB-41B8-8662-4F6BCFE8CA07}"/>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DC9CA309-B0DE-4923-877C-5CAEEDEAE9B2}"/>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DBE4FC7F-5F63-4234-8D04-D4AC8DFCFC40}"/>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BAB0E66B-3530-4206-A01F-D0AB166F440F}"/>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87F53741-8B73-4405-AC5C-803BFCBDAEAB}"/>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FD130A02-3F02-4A23-B948-AF16E4183C8A}"/>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6B9C1EC9-5F13-4666-AB85-A7F874F2910A}"/>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0905AE3F-08DC-41C9-8314-2993BC2B2B67}"/>
            </a:ext>
          </a:extLst>
        </xdr:cNvPr>
        <xdr:cNvSpPr txBox="1"/>
      </xdr:nvSpPr>
      <xdr:spPr>
        <a:xfrm>
          <a:off x="16696189" y="671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8A231B7A-5183-4284-94DA-B49CD8D5B79D}"/>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52DAD488-EE92-47E6-AB3C-57CE4D061092}"/>
            </a:ext>
          </a:extLst>
        </xdr:cNvPr>
        <xdr:cNvSpPr txBox="1"/>
      </xdr:nvSpPr>
      <xdr:spPr>
        <a:xfrm>
          <a:off x="16378131"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9C16858C-6E94-47C0-8EA3-56063E4ED42A}"/>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18E34758-1FA5-40BF-8632-3907DF63F94E}"/>
            </a:ext>
          </a:extLst>
        </xdr:cNvPr>
        <xdr:cNvSpPr txBox="1"/>
      </xdr:nvSpPr>
      <xdr:spPr>
        <a:xfrm>
          <a:off x="1637813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BC0C4B14-588F-4FCB-9FA3-39049736F871}"/>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2942E2F1-FFBF-40A4-B262-2305D5AFBC05}"/>
            </a:ext>
          </a:extLst>
        </xdr:cNvPr>
        <xdr:cNvSpPr txBox="1"/>
      </xdr:nvSpPr>
      <xdr:spPr>
        <a:xfrm>
          <a:off x="16378131"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67F2B4C6-9FE8-410F-BF1D-C6547A1B5BDD}"/>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AA6035C5-DA7F-4FDB-9958-524B8F1A41BE}"/>
            </a:ext>
          </a:extLst>
        </xdr:cNvPr>
        <xdr:cNvSpPr txBox="1"/>
      </xdr:nvSpPr>
      <xdr:spPr>
        <a:xfrm>
          <a:off x="16378131"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EC1619B0-4524-4385-B3FF-25982B1FE7AC}"/>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AC7CB824-0820-4080-8FDA-3ABE5663B6B5}"/>
            </a:ext>
          </a:extLst>
        </xdr:cNvPr>
        <xdr:cNvSpPr txBox="1"/>
      </xdr:nvSpPr>
      <xdr:spPr>
        <a:xfrm>
          <a:off x="16378131"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938D80C3-E696-4F78-B53C-A8112EEF31E0}"/>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4FDFBAD0-71F7-4A85-80C3-0F87F1ECDE3A}"/>
            </a:ext>
          </a:extLst>
        </xdr:cNvPr>
        <xdr:cNvCxnSpPr/>
      </xdr:nvCxnSpPr>
      <xdr:spPr>
        <a:xfrm flipV="1">
          <a:off x="20503514" y="5316718"/>
          <a:ext cx="0" cy="152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0B97582E-98C5-4CA2-B317-DDAB18A01BEA}"/>
            </a:ext>
          </a:extLst>
        </xdr:cNvPr>
        <xdr:cNvSpPr txBox="1"/>
      </xdr:nvSpPr>
      <xdr:spPr>
        <a:xfrm>
          <a:off x="20542250" y="68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1EC48CAE-7C56-4091-9AE7-F441A1FFCA58}"/>
            </a:ext>
          </a:extLst>
        </xdr:cNvPr>
        <xdr:cNvCxnSpPr/>
      </xdr:nvCxnSpPr>
      <xdr:spPr>
        <a:xfrm>
          <a:off x="20429538" y="683897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015FEC83-88FE-4B71-B276-3AF8121BC82B}"/>
            </a:ext>
          </a:extLst>
        </xdr:cNvPr>
        <xdr:cNvSpPr txBox="1"/>
      </xdr:nvSpPr>
      <xdr:spPr>
        <a:xfrm>
          <a:off x="20542250" y="510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C9D493F6-BF8A-492D-B064-0AEB2A8A3B3C}"/>
            </a:ext>
          </a:extLst>
        </xdr:cNvPr>
        <xdr:cNvCxnSpPr/>
      </xdr:nvCxnSpPr>
      <xdr:spPr>
        <a:xfrm>
          <a:off x="20429538" y="531671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7DCACB88-28CF-419F-9BC5-358830515FB1}"/>
            </a:ext>
          </a:extLst>
        </xdr:cNvPr>
        <xdr:cNvSpPr txBox="1"/>
      </xdr:nvSpPr>
      <xdr:spPr>
        <a:xfrm>
          <a:off x="20542250" y="624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E50578F9-4928-4FD1-892D-FE82E02855E2}"/>
            </a:ext>
          </a:extLst>
        </xdr:cNvPr>
        <xdr:cNvSpPr/>
      </xdr:nvSpPr>
      <xdr:spPr>
        <a:xfrm>
          <a:off x="20453350" y="62619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67A89ACC-CDF2-4CD3-9ED9-62B93148E716}"/>
            </a:ext>
          </a:extLst>
        </xdr:cNvPr>
        <xdr:cNvSpPr/>
      </xdr:nvSpPr>
      <xdr:spPr>
        <a:xfrm>
          <a:off x="19686588" y="629856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589" name="フローチャート: 判断 588">
          <a:extLst>
            <a:ext uri="{FF2B5EF4-FFF2-40B4-BE49-F238E27FC236}">
              <a16:creationId xmlns:a16="http://schemas.microsoft.com/office/drawing/2014/main" id="{F04012E6-930C-4C39-A39B-D6C785F1A428}"/>
            </a:ext>
          </a:extLst>
        </xdr:cNvPr>
        <xdr:cNvSpPr/>
      </xdr:nvSpPr>
      <xdr:spPr>
        <a:xfrm>
          <a:off x="18854738" y="635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590" name="フローチャート: 判断 589">
          <a:extLst>
            <a:ext uri="{FF2B5EF4-FFF2-40B4-BE49-F238E27FC236}">
              <a16:creationId xmlns:a16="http://schemas.microsoft.com/office/drawing/2014/main" id="{9BDF89FB-5100-4B7A-9BCB-7E2420541C4C}"/>
            </a:ext>
          </a:extLst>
        </xdr:cNvPr>
        <xdr:cNvSpPr/>
      </xdr:nvSpPr>
      <xdr:spPr>
        <a:xfrm>
          <a:off x="18037175" y="636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591" name="フローチャート: 判断 590">
          <a:extLst>
            <a:ext uri="{FF2B5EF4-FFF2-40B4-BE49-F238E27FC236}">
              <a16:creationId xmlns:a16="http://schemas.microsoft.com/office/drawing/2014/main" id="{4A0B30EF-32BB-415B-A6A9-BB3C1E191F12}"/>
            </a:ext>
          </a:extLst>
        </xdr:cNvPr>
        <xdr:cNvSpPr/>
      </xdr:nvSpPr>
      <xdr:spPr>
        <a:xfrm>
          <a:off x="17219613" y="6388397"/>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33CB4AB-763E-4EB9-A7BA-9E41BCCDEB0A}"/>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A964FFE-DD83-449E-B233-E9CD47F53B8E}"/>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F1151031-AF9F-4D42-8CE0-BC02F9B901A6}"/>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7FDF50D6-5AF8-4E5D-9423-97EB67E9F9F7}"/>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C3FF796A-0081-4F25-9DF1-B56ED275E568}"/>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74793</xdr:rowOff>
    </xdr:from>
    <xdr:to>
      <xdr:col>116</xdr:col>
      <xdr:colOff>114300</xdr:colOff>
      <xdr:row>33</xdr:row>
      <xdr:rowOff>4943</xdr:rowOff>
    </xdr:to>
    <xdr:sp macro="" textlink="">
      <xdr:nvSpPr>
        <xdr:cNvPr id="597" name="楕円 596">
          <a:extLst>
            <a:ext uri="{FF2B5EF4-FFF2-40B4-BE49-F238E27FC236}">
              <a16:creationId xmlns:a16="http://schemas.microsoft.com/office/drawing/2014/main" id="{C651F702-19C8-4217-B5A9-E326E595FC05}"/>
            </a:ext>
          </a:extLst>
        </xdr:cNvPr>
        <xdr:cNvSpPr/>
      </xdr:nvSpPr>
      <xdr:spPr>
        <a:xfrm>
          <a:off x="20453350" y="52659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27820</xdr:rowOff>
    </xdr:from>
    <xdr:ext cx="599010" cy="259045"/>
    <xdr:sp macro="" textlink="">
      <xdr:nvSpPr>
        <xdr:cNvPr id="598" name="【一般廃棄物処理施設】&#10;一人当たり有形固定資産（償却資産）額該当値テキスト">
          <a:extLst>
            <a:ext uri="{FF2B5EF4-FFF2-40B4-BE49-F238E27FC236}">
              <a16:creationId xmlns:a16="http://schemas.microsoft.com/office/drawing/2014/main" id="{96E0FC9D-421F-45CA-9923-1CD8EED6923F}"/>
            </a:ext>
          </a:extLst>
        </xdr:cNvPr>
        <xdr:cNvSpPr txBox="1"/>
      </xdr:nvSpPr>
      <xdr:spPr>
        <a:xfrm>
          <a:off x="20542250" y="52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17090</xdr:rowOff>
    </xdr:from>
    <xdr:to>
      <xdr:col>112</xdr:col>
      <xdr:colOff>38100</xdr:colOff>
      <xdr:row>34</xdr:row>
      <xdr:rowOff>118690</xdr:rowOff>
    </xdr:to>
    <xdr:sp macro="" textlink="">
      <xdr:nvSpPr>
        <xdr:cNvPr id="599" name="楕円 598">
          <a:extLst>
            <a:ext uri="{FF2B5EF4-FFF2-40B4-BE49-F238E27FC236}">
              <a16:creationId xmlns:a16="http://schemas.microsoft.com/office/drawing/2014/main" id="{ED5E4D1A-E07B-4AA9-A413-0E28F06427CB}"/>
            </a:ext>
          </a:extLst>
        </xdr:cNvPr>
        <xdr:cNvSpPr/>
      </xdr:nvSpPr>
      <xdr:spPr>
        <a:xfrm>
          <a:off x="19686588" y="553206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125593</xdr:rowOff>
    </xdr:from>
    <xdr:to>
      <xdr:col>116</xdr:col>
      <xdr:colOff>63500</xdr:colOff>
      <xdr:row>34</xdr:row>
      <xdr:rowOff>67890</xdr:rowOff>
    </xdr:to>
    <xdr:cxnSp macro="">
      <xdr:nvCxnSpPr>
        <xdr:cNvPr id="600" name="直線コネクタ 599">
          <a:extLst>
            <a:ext uri="{FF2B5EF4-FFF2-40B4-BE49-F238E27FC236}">
              <a16:creationId xmlns:a16="http://schemas.microsoft.com/office/drawing/2014/main" id="{B4BD94BB-4EE9-4571-A9C0-A224C77926D3}"/>
            </a:ext>
          </a:extLst>
        </xdr:cNvPr>
        <xdr:cNvCxnSpPr/>
      </xdr:nvCxnSpPr>
      <xdr:spPr>
        <a:xfrm flipV="1">
          <a:off x="19737388" y="5316718"/>
          <a:ext cx="766762" cy="2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61523</xdr:rowOff>
    </xdr:from>
    <xdr:to>
      <xdr:col>107</xdr:col>
      <xdr:colOff>101600</xdr:colOff>
      <xdr:row>34</xdr:row>
      <xdr:rowOff>163123</xdr:rowOff>
    </xdr:to>
    <xdr:sp macro="" textlink="">
      <xdr:nvSpPr>
        <xdr:cNvPr id="601" name="楕円 600">
          <a:extLst>
            <a:ext uri="{FF2B5EF4-FFF2-40B4-BE49-F238E27FC236}">
              <a16:creationId xmlns:a16="http://schemas.microsoft.com/office/drawing/2014/main" id="{477B79F7-D580-4426-AC8F-07845FBCCC19}"/>
            </a:ext>
          </a:extLst>
        </xdr:cNvPr>
        <xdr:cNvSpPr/>
      </xdr:nvSpPr>
      <xdr:spPr>
        <a:xfrm>
          <a:off x="18854738" y="55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67890</xdr:rowOff>
    </xdr:from>
    <xdr:to>
      <xdr:col>111</xdr:col>
      <xdr:colOff>177800</xdr:colOff>
      <xdr:row>34</xdr:row>
      <xdr:rowOff>112323</xdr:rowOff>
    </xdr:to>
    <xdr:cxnSp macro="">
      <xdr:nvCxnSpPr>
        <xdr:cNvPr id="602" name="直線コネクタ 601">
          <a:extLst>
            <a:ext uri="{FF2B5EF4-FFF2-40B4-BE49-F238E27FC236}">
              <a16:creationId xmlns:a16="http://schemas.microsoft.com/office/drawing/2014/main" id="{672FB9AA-2897-4ED1-BFBD-4A7948BBEF5D}"/>
            </a:ext>
          </a:extLst>
        </xdr:cNvPr>
        <xdr:cNvCxnSpPr/>
      </xdr:nvCxnSpPr>
      <xdr:spPr>
        <a:xfrm flipV="1">
          <a:off x="18905538" y="5582865"/>
          <a:ext cx="831850" cy="4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128491</xdr:rowOff>
    </xdr:from>
    <xdr:to>
      <xdr:col>102</xdr:col>
      <xdr:colOff>165100</xdr:colOff>
      <xdr:row>35</xdr:row>
      <xdr:rowOff>58641</xdr:rowOff>
    </xdr:to>
    <xdr:sp macro="" textlink="">
      <xdr:nvSpPr>
        <xdr:cNvPr id="603" name="楕円 602">
          <a:extLst>
            <a:ext uri="{FF2B5EF4-FFF2-40B4-BE49-F238E27FC236}">
              <a16:creationId xmlns:a16="http://schemas.microsoft.com/office/drawing/2014/main" id="{EB8015DC-A39A-4D5A-9D18-53CC6DC51B1B}"/>
            </a:ext>
          </a:extLst>
        </xdr:cNvPr>
        <xdr:cNvSpPr/>
      </xdr:nvSpPr>
      <xdr:spPr>
        <a:xfrm>
          <a:off x="18037175" y="564346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112323</xdr:rowOff>
    </xdr:from>
    <xdr:to>
      <xdr:col>107</xdr:col>
      <xdr:colOff>50800</xdr:colOff>
      <xdr:row>35</xdr:row>
      <xdr:rowOff>7841</xdr:rowOff>
    </xdr:to>
    <xdr:cxnSp macro="">
      <xdr:nvCxnSpPr>
        <xdr:cNvPr id="604" name="直線コネクタ 603">
          <a:extLst>
            <a:ext uri="{FF2B5EF4-FFF2-40B4-BE49-F238E27FC236}">
              <a16:creationId xmlns:a16="http://schemas.microsoft.com/office/drawing/2014/main" id="{063AB603-09D9-4F18-B4F6-F6BF2C579E4D}"/>
            </a:ext>
          </a:extLst>
        </xdr:cNvPr>
        <xdr:cNvCxnSpPr/>
      </xdr:nvCxnSpPr>
      <xdr:spPr>
        <a:xfrm flipV="1">
          <a:off x="18087975" y="5627298"/>
          <a:ext cx="817563" cy="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169395</xdr:rowOff>
    </xdr:from>
    <xdr:to>
      <xdr:col>98</xdr:col>
      <xdr:colOff>38100</xdr:colOff>
      <xdr:row>35</xdr:row>
      <xdr:rowOff>99545</xdr:rowOff>
    </xdr:to>
    <xdr:sp macro="" textlink="">
      <xdr:nvSpPr>
        <xdr:cNvPr id="605" name="楕円 604">
          <a:extLst>
            <a:ext uri="{FF2B5EF4-FFF2-40B4-BE49-F238E27FC236}">
              <a16:creationId xmlns:a16="http://schemas.microsoft.com/office/drawing/2014/main" id="{6C65C93F-03BF-4FE5-8A39-5ADDFCAD32A1}"/>
            </a:ext>
          </a:extLst>
        </xdr:cNvPr>
        <xdr:cNvSpPr/>
      </xdr:nvSpPr>
      <xdr:spPr>
        <a:xfrm>
          <a:off x="17219613" y="567484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7841</xdr:rowOff>
    </xdr:from>
    <xdr:to>
      <xdr:col>102</xdr:col>
      <xdr:colOff>114300</xdr:colOff>
      <xdr:row>35</xdr:row>
      <xdr:rowOff>48745</xdr:rowOff>
    </xdr:to>
    <xdr:cxnSp macro="">
      <xdr:nvCxnSpPr>
        <xdr:cNvPr id="606" name="直線コネクタ 605">
          <a:extLst>
            <a:ext uri="{FF2B5EF4-FFF2-40B4-BE49-F238E27FC236}">
              <a16:creationId xmlns:a16="http://schemas.microsoft.com/office/drawing/2014/main" id="{2A430824-E703-43F0-ABDC-CCA81F0773B4}"/>
            </a:ext>
          </a:extLst>
        </xdr:cNvPr>
        <xdr:cNvCxnSpPr/>
      </xdr:nvCxnSpPr>
      <xdr:spPr>
        <a:xfrm flipV="1">
          <a:off x="17270413" y="5684741"/>
          <a:ext cx="817562"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7395D7CC-487D-49CB-A556-D328D0ED6CCC}"/>
            </a:ext>
          </a:extLst>
        </xdr:cNvPr>
        <xdr:cNvSpPr txBox="1"/>
      </xdr:nvSpPr>
      <xdr:spPr>
        <a:xfrm>
          <a:off x="19439470" y="638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770AA386-2480-4E5D-B125-48B9FDEEB017}"/>
            </a:ext>
          </a:extLst>
        </xdr:cNvPr>
        <xdr:cNvSpPr txBox="1"/>
      </xdr:nvSpPr>
      <xdr:spPr>
        <a:xfrm>
          <a:off x="18634608" y="644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F9B7C727-5273-47C3-A2C8-37A29EBA8381}"/>
            </a:ext>
          </a:extLst>
        </xdr:cNvPr>
        <xdr:cNvSpPr txBox="1"/>
      </xdr:nvSpPr>
      <xdr:spPr>
        <a:xfrm>
          <a:off x="17802758" y="645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E0C0D798-6DA7-4F7A-8F63-6E77CE241BED}"/>
            </a:ext>
          </a:extLst>
        </xdr:cNvPr>
        <xdr:cNvSpPr txBox="1"/>
      </xdr:nvSpPr>
      <xdr:spPr>
        <a:xfrm>
          <a:off x="16985195" y="648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135217</xdr:rowOff>
    </xdr:from>
    <xdr:ext cx="599010" cy="259045"/>
    <xdr:sp macro="" textlink="">
      <xdr:nvSpPr>
        <xdr:cNvPr id="611" name="n_1mainValue【一般廃棄物処理施設】&#10;一人当たり有形固定資産（償却資産）額">
          <a:extLst>
            <a:ext uri="{FF2B5EF4-FFF2-40B4-BE49-F238E27FC236}">
              <a16:creationId xmlns:a16="http://schemas.microsoft.com/office/drawing/2014/main" id="{E181BA28-981D-49E8-86A4-FE10A5079944}"/>
            </a:ext>
          </a:extLst>
        </xdr:cNvPr>
        <xdr:cNvSpPr txBox="1"/>
      </xdr:nvSpPr>
      <xdr:spPr>
        <a:xfrm>
          <a:off x="19439470" y="532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8200</xdr:rowOff>
    </xdr:from>
    <xdr:ext cx="599010" cy="259045"/>
    <xdr:sp macro="" textlink="">
      <xdr:nvSpPr>
        <xdr:cNvPr id="612" name="n_2mainValue【一般廃棄物処理施設】&#10;一人当たり有形固定資産（償却資産）額">
          <a:extLst>
            <a:ext uri="{FF2B5EF4-FFF2-40B4-BE49-F238E27FC236}">
              <a16:creationId xmlns:a16="http://schemas.microsoft.com/office/drawing/2014/main" id="{9B38FD87-99B6-4CC5-8AC3-6D3833819B0F}"/>
            </a:ext>
          </a:extLst>
        </xdr:cNvPr>
        <xdr:cNvSpPr txBox="1"/>
      </xdr:nvSpPr>
      <xdr:spPr>
        <a:xfrm>
          <a:off x="18634608" y="536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75168</xdr:rowOff>
    </xdr:from>
    <xdr:ext cx="599010" cy="259045"/>
    <xdr:sp macro="" textlink="">
      <xdr:nvSpPr>
        <xdr:cNvPr id="613" name="n_3mainValue【一般廃棄物処理施設】&#10;一人当たり有形固定資産（償却資産）額">
          <a:extLst>
            <a:ext uri="{FF2B5EF4-FFF2-40B4-BE49-F238E27FC236}">
              <a16:creationId xmlns:a16="http://schemas.microsoft.com/office/drawing/2014/main" id="{D5561212-FB00-41E9-B78A-89785883E449}"/>
            </a:ext>
          </a:extLst>
        </xdr:cNvPr>
        <xdr:cNvSpPr txBox="1"/>
      </xdr:nvSpPr>
      <xdr:spPr>
        <a:xfrm>
          <a:off x="17802758" y="542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116072</xdr:rowOff>
    </xdr:from>
    <xdr:ext cx="599010" cy="259045"/>
    <xdr:sp macro="" textlink="">
      <xdr:nvSpPr>
        <xdr:cNvPr id="614" name="n_4mainValue【一般廃棄物処理施設】&#10;一人当たり有形固定資産（償却資産）額">
          <a:extLst>
            <a:ext uri="{FF2B5EF4-FFF2-40B4-BE49-F238E27FC236}">
              <a16:creationId xmlns:a16="http://schemas.microsoft.com/office/drawing/2014/main" id="{8C756952-0B10-4F72-B0E3-D8A05E8791E7}"/>
            </a:ext>
          </a:extLst>
        </xdr:cNvPr>
        <xdr:cNvSpPr txBox="1"/>
      </xdr:nvSpPr>
      <xdr:spPr>
        <a:xfrm>
          <a:off x="16985195" y="546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4A84320F-3DB1-4111-A037-CC4CA37B96C4}"/>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57B30F3A-672C-4E7A-BDEF-22788713CEE4}"/>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EE5691DC-D5AD-4A61-9DB9-37EB9690D213}"/>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ADCF5436-B34A-4D73-9F8F-6AA29817C37C}"/>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58C11724-0051-4A3A-BD22-50BBD2FD53E8}"/>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07D38107-1659-4ADA-A9B7-44088F9E7C21}"/>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AADE03AD-5D2A-4D0A-8E92-7A06843C8F8F}"/>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1E904477-8740-4D8D-BC5D-D85A803B0525}"/>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8EC54ED4-49A0-4D82-A287-C860598A4FA3}"/>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FC0ECD80-4FF1-4F09-929D-9DA9ACC1BFD0}"/>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15E4B92D-A34D-44A1-9EF0-ABA2C24A6170}"/>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EE7D2625-0AAA-42DC-A438-00A071F544AB}"/>
            </a:ext>
          </a:extLst>
        </xdr:cNvPr>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43B0A3BE-E925-45DD-A575-FC2E03D0CF70}"/>
            </a:ext>
          </a:extLst>
        </xdr:cNvPr>
        <xdr:cNvSpPr txBox="1"/>
      </xdr:nvSpPr>
      <xdr:spPr>
        <a:xfrm>
          <a:off x="11092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7633CF42-86C6-478E-AA4C-A68AD4C7DAB2}"/>
            </a:ext>
          </a:extLst>
        </xdr:cNvPr>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BF4A2F2E-B331-432F-B6D0-00B7BBD931B8}"/>
            </a:ext>
          </a:extLst>
        </xdr:cNvPr>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4635230F-8530-4AC1-AC34-27D7AD3F1BD4}"/>
            </a:ext>
          </a:extLst>
        </xdr:cNvPr>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17496851-DF69-466B-B5DC-911C7F9E7F58}"/>
            </a:ext>
          </a:extLst>
        </xdr:cNvPr>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3059E98F-26CA-41A3-A0E9-B6C2A1F879C6}"/>
            </a:ext>
          </a:extLst>
        </xdr:cNvPr>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4F09A2B4-6805-494C-9781-58BBE32F1D27}"/>
            </a:ext>
          </a:extLst>
        </xdr:cNvPr>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2B6C9170-6E19-45CC-9EE3-DFCFD562570B}"/>
            </a:ext>
          </a:extLst>
        </xdr:cNvPr>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74F39A2F-D4D9-4EF0-8FE0-7767787BD47D}"/>
            </a:ext>
          </a:extLst>
        </xdr:cNvPr>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79D1295D-6C35-4976-8239-B314ECCB80D1}"/>
            </a:ext>
          </a:extLst>
        </xdr:cNvPr>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7" name="テキスト ボックス 636">
          <a:extLst>
            <a:ext uri="{FF2B5EF4-FFF2-40B4-BE49-F238E27FC236}">
              <a16:creationId xmlns:a16="http://schemas.microsoft.com/office/drawing/2014/main" id="{9C052805-B019-40AB-AC69-20D275553D3C}"/>
            </a:ext>
          </a:extLst>
        </xdr:cNvPr>
        <xdr:cNvSpPr txBox="1"/>
      </xdr:nvSpPr>
      <xdr:spPr>
        <a:xfrm>
          <a:off x="11206949"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CA62CFCB-AE8C-449A-AB7C-54D17FC4CCD1}"/>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FCF595DE-4EB9-41B3-BD4E-AF079E0C7B3E}"/>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40" name="直線コネクタ 639">
          <a:extLst>
            <a:ext uri="{FF2B5EF4-FFF2-40B4-BE49-F238E27FC236}">
              <a16:creationId xmlns:a16="http://schemas.microsoft.com/office/drawing/2014/main" id="{1C1ECC71-94DA-4C6D-80A6-F592F27A9483}"/>
            </a:ext>
          </a:extLst>
        </xdr:cNvPr>
        <xdr:cNvCxnSpPr/>
      </xdr:nvCxnSpPr>
      <xdr:spPr>
        <a:xfrm flipV="1">
          <a:off x="15104427" y="9026434"/>
          <a:ext cx="0" cy="1396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175235AC-84F2-4734-9321-CFE08CDE5F51}"/>
            </a:ext>
          </a:extLst>
        </xdr:cNvPr>
        <xdr:cNvSpPr txBox="1"/>
      </xdr:nvSpPr>
      <xdr:spPr>
        <a:xfrm>
          <a:off x="15143163" y="104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42" name="直線コネクタ 641">
          <a:extLst>
            <a:ext uri="{FF2B5EF4-FFF2-40B4-BE49-F238E27FC236}">
              <a16:creationId xmlns:a16="http://schemas.microsoft.com/office/drawing/2014/main" id="{4B581102-709B-4AFB-88DF-5FD1B594B1F4}"/>
            </a:ext>
          </a:extLst>
        </xdr:cNvPr>
        <xdr:cNvCxnSpPr/>
      </xdr:nvCxnSpPr>
      <xdr:spPr>
        <a:xfrm>
          <a:off x="15016163" y="1042334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43" name="【保健センター・保健所】&#10;有形固定資産減価償却率最大値テキスト">
          <a:extLst>
            <a:ext uri="{FF2B5EF4-FFF2-40B4-BE49-F238E27FC236}">
              <a16:creationId xmlns:a16="http://schemas.microsoft.com/office/drawing/2014/main" id="{9219D062-FF3F-498C-8569-AF8D17E19F7F}"/>
            </a:ext>
          </a:extLst>
        </xdr:cNvPr>
        <xdr:cNvSpPr txBox="1"/>
      </xdr:nvSpPr>
      <xdr:spPr>
        <a:xfrm>
          <a:off x="15143163" y="8811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44" name="直線コネクタ 643">
          <a:extLst>
            <a:ext uri="{FF2B5EF4-FFF2-40B4-BE49-F238E27FC236}">
              <a16:creationId xmlns:a16="http://schemas.microsoft.com/office/drawing/2014/main" id="{D1463092-C4BC-4F2A-AC1B-455002C2D406}"/>
            </a:ext>
          </a:extLst>
        </xdr:cNvPr>
        <xdr:cNvCxnSpPr/>
      </xdr:nvCxnSpPr>
      <xdr:spPr>
        <a:xfrm>
          <a:off x="15016163" y="902643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EE51B9ED-7E50-4488-80F0-C74BBBF95746}"/>
            </a:ext>
          </a:extLst>
        </xdr:cNvPr>
        <xdr:cNvSpPr txBox="1"/>
      </xdr:nvSpPr>
      <xdr:spPr>
        <a:xfrm>
          <a:off x="15143163" y="956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6" name="フローチャート: 判断 645">
          <a:extLst>
            <a:ext uri="{FF2B5EF4-FFF2-40B4-BE49-F238E27FC236}">
              <a16:creationId xmlns:a16="http://schemas.microsoft.com/office/drawing/2014/main" id="{3DCD8C2F-E5E7-4268-9FB6-034F56B46FD0}"/>
            </a:ext>
          </a:extLst>
        </xdr:cNvPr>
        <xdr:cNvSpPr/>
      </xdr:nvSpPr>
      <xdr:spPr>
        <a:xfrm>
          <a:off x="15054263" y="970987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7" name="フローチャート: 判断 646">
          <a:extLst>
            <a:ext uri="{FF2B5EF4-FFF2-40B4-BE49-F238E27FC236}">
              <a16:creationId xmlns:a16="http://schemas.microsoft.com/office/drawing/2014/main" id="{1D9C5214-137B-4A89-A573-BB9F729E85A0}"/>
            </a:ext>
          </a:extLst>
        </xdr:cNvPr>
        <xdr:cNvSpPr/>
      </xdr:nvSpPr>
      <xdr:spPr>
        <a:xfrm>
          <a:off x="14273213" y="97000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25944</xdr:rowOff>
    </xdr:from>
    <xdr:to>
      <xdr:col>76</xdr:col>
      <xdr:colOff>165100</xdr:colOff>
      <xdr:row>60</xdr:row>
      <xdr:rowOff>127544</xdr:rowOff>
    </xdr:to>
    <xdr:sp macro="" textlink="">
      <xdr:nvSpPr>
        <xdr:cNvPr id="648" name="フローチャート: 判断 647">
          <a:extLst>
            <a:ext uri="{FF2B5EF4-FFF2-40B4-BE49-F238E27FC236}">
              <a16:creationId xmlns:a16="http://schemas.microsoft.com/office/drawing/2014/main" id="{8F04BDDF-E9FA-4480-88C8-BB796252B59B}"/>
            </a:ext>
          </a:extLst>
        </xdr:cNvPr>
        <xdr:cNvSpPr/>
      </xdr:nvSpPr>
      <xdr:spPr>
        <a:xfrm>
          <a:off x="13455650" y="975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145143</xdr:rowOff>
    </xdr:from>
    <xdr:to>
      <xdr:col>72</xdr:col>
      <xdr:colOff>38100</xdr:colOff>
      <xdr:row>60</xdr:row>
      <xdr:rowOff>75293</xdr:rowOff>
    </xdr:to>
    <xdr:sp macro="" textlink="">
      <xdr:nvSpPr>
        <xdr:cNvPr id="649" name="フローチャート: 判断 648">
          <a:extLst>
            <a:ext uri="{FF2B5EF4-FFF2-40B4-BE49-F238E27FC236}">
              <a16:creationId xmlns:a16="http://schemas.microsoft.com/office/drawing/2014/main" id="{17B3363B-B297-46E0-A53C-10681492DE48}"/>
            </a:ext>
          </a:extLst>
        </xdr:cNvPr>
        <xdr:cNvSpPr/>
      </xdr:nvSpPr>
      <xdr:spPr>
        <a:xfrm>
          <a:off x="12638088" y="970824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109220</xdr:rowOff>
    </xdr:from>
    <xdr:to>
      <xdr:col>67</xdr:col>
      <xdr:colOff>101600</xdr:colOff>
      <xdr:row>60</xdr:row>
      <xdr:rowOff>39370</xdr:rowOff>
    </xdr:to>
    <xdr:sp macro="" textlink="">
      <xdr:nvSpPr>
        <xdr:cNvPr id="650" name="フローチャート: 判断 649">
          <a:extLst>
            <a:ext uri="{FF2B5EF4-FFF2-40B4-BE49-F238E27FC236}">
              <a16:creationId xmlns:a16="http://schemas.microsoft.com/office/drawing/2014/main" id="{F446EB37-2C17-4254-91A3-7F0D6813638D}"/>
            </a:ext>
          </a:extLst>
        </xdr:cNvPr>
        <xdr:cNvSpPr/>
      </xdr:nvSpPr>
      <xdr:spPr>
        <a:xfrm>
          <a:off x="11806238" y="96723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AFA0F75-7FDA-4CB9-A053-A7534A437807}"/>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A12AE16-CDC6-4A8D-9FAE-FFD961B19955}"/>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79F62441-41AE-460E-BB2E-A5CA56BEF518}"/>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913AB8A6-CD10-4B42-86C9-0DD56C8CFC4A}"/>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18582686-CAA5-4653-BF0A-E96BEE07A22D}"/>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171269</xdr:rowOff>
    </xdr:from>
    <xdr:to>
      <xdr:col>85</xdr:col>
      <xdr:colOff>177800</xdr:colOff>
      <xdr:row>62</xdr:row>
      <xdr:rowOff>101419</xdr:rowOff>
    </xdr:to>
    <xdr:sp macro="" textlink="">
      <xdr:nvSpPr>
        <xdr:cNvPr id="656" name="楕円 655">
          <a:extLst>
            <a:ext uri="{FF2B5EF4-FFF2-40B4-BE49-F238E27FC236}">
              <a16:creationId xmlns:a16="http://schemas.microsoft.com/office/drawing/2014/main" id="{9C29DC84-5825-48AC-9D2A-7D1575047481}"/>
            </a:ext>
          </a:extLst>
        </xdr:cNvPr>
        <xdr:cNvSpPr/>
      </xdr:nvSpPr>
      <xdr:spPr>
        <a:xfrm>
          <a:off x="15054263" y="100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149696</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E0F42487-EBD5-49B4-9F43-8F1D88907879}"/>
            </a:ext>
          </a:extLst>
        </xdr:cNvPr>
        <xdr:cNvSpPr txBox="1"/>
      </xdr:nvSpPr>
      <xdr:spPr>
        <a:xfrm>
          <a:off x="15143163" y="1003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141877</xdr:rowOff>
    </xdr:from>
    <xdr:to>
      <xdr:col>81</xdr:col>
      <xdr:colOff>101600</xdr:colOff>
      <xdr:row>62</xdr:row>
      <xdr:rowOff>72027</xdr:rowOff>
    </xdr:to>
    <xdr:sp macro="" textlink="">
      <xdr:nvSpPr>
        <xdr:cNvPr id="658" name="楕円 657">
          <a:extLst>
            <a:ext uri="{FF2B5EF4-FFF2-40B4-BE49-F238E27FC236}">
              <a16:creationId xmlns:a16="http://schemas.microsoft.com/office/drawing/2014/main" id="{F6598CD5-ECCA-4102-8063-0EC8D7E29E19}"/>
            </a:ext>
          </a:extLst>
        </xdr:cNvPr>
        <xdr:cNvSpPr/>
      </xdr:nvSpPr>
      <xdr:spPr>
        <a:xfrm>
          <a:off x="14273213" y="100288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21227</xdr:rowOff>
    </xdr:from>
    <xdr:to>
      <xdr:col>85</xdr:col>
      <xdr:colOff>127000</xdr:colOff>
      <xdr:row>62</xdr:row>
      <xdr:rowOff>50619</xdr:rowOff>
    </xdr:to>
    <xdr:cxnSp macro="">
      <xdr:nvCxnSpPr>
        <xdr:cNvPr id="659" name="直線コネクタ 658">
          <a:extLst>
            <a:ext uri="{FF2B5EF4-FFF2-40B4-BE49-F238E27FC236}">
              <a16:creationId xmlns:a16="http://schemas.microsoft.com/office/drawing/2014/main" id="{12C2DA90-4ACB-4BB9-B610-38D50D5AB7B1}"/>
            </a:ext>
          </a:extLst>
        </xdr:cNvPr>
        <xdr:cNvCxnSpPr/>
      </xdr:nvCxnSpPr>
      <xdr:spPr>
        <a:xfrm>
          <a:off x="14324013" y="10070102"/>
          <a:ext cx="7810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105954</xdr:rowOff>
    </xdr:from>
    <xdr:to>
      <xdr:col>76</xdr:col>
      <xdr:colOff>165100</xdr:colOff>
      <xdr:row>62</xdr:row>
      <xdr:rowOff>36104</xdr:rowOff>
    </xdr:to>
    <xdr:sp macro="" textlink="">
      <xdr:nvSpPr>
        <xdr:cNvPr id="660" name="楕円 659">
          <a:extLst>
            <a:ext uri="{FF2B5EF4-FFF2-40B4-BE49-F238E27FC236}">
              <a16:creationId xmlns:a16="http://schemas.microsoft.com/office/drawing/2014/main" id="{75E0DFAF-9534-4741-840D-24442B2C78D1}"/>
            </a:ext>
          </a:extLst>
        </xdr:cNvPr>
        <xdr:cNvSpPr/>
      </xdr:nvSpPr>
      <xdr:spPr>
        <a:xfrm>
          <a:off x="13455650" y="999290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156754</xdr:rowOff>
    </xdr:from>
    <xdr:to>
      <xdr:col>81</xdr:col>
      <xdr:colOff>50800</xdr:colOff>
      <xdr:row>62</xdr:row>
      <xdr:rowOff>21227</xdr:rowOff>
    </xdr:to>
    <xdr:cxnSp macro="">
      <xdr:nvCxnSpPr>
        <xdr:cNvPr id="661" name="直線コネクタ 660">
          <a:extLst>
            <a:ext uri="{FF2B5EF4-FFF2-40B4-BE49-F238E27FC236}">
              <a16:creationId xmlns:a16="http://schemas.microsoft.com/office/drawing/2014/main" id="{A6AEAC8E-9581-4001-95AE-5D121F80E997}"/>
            </a:ext>
          </a:extLst>
        </xdr:cNvPr>
        <xdr:cNvCxnSpPr/>
      </xdr:nvCxnSpPr>
      <xdr:spPr>
        <a:xfrm>
          <a:off x="13506450" y="10043704"/>
          <a:ext cx="817563"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34109</xdr:rowOff>
    </xdr:from>
    <xdr:to>
      <xdr:col>72</xdr:col>
      <xdr:colOff>38100</xdr:colOff>
      <xdr:row>61</xdr:row>
      <xdr:rowOff>135709</xdr:rowOff>
    </xdr:to>
    <xdr:sp macro="" textlink="">
      <xdr:nvSpPr>
        <xdr:cNvPr id="662" name="楕円 661">
          <a:extLst>
            <a:ext uri="{FF2B5EF4-FFF2-40B4-BE49-F238E27FC236}">
              <a16:creationId xmlns:a16="http://schemas.microsoft.com/office/drawing/2014/main" id="{334A87F5-0823-4A1A-B3D7-52FFD9179F8D}"/>
            </a:ext>
          </a:extLst>
        </xdr:cNvPr>
        <xdr:cNvSpPr/>
      </xdr:nvSpPr>
      <xdr:spPr>
        <a:xfrm>
          <a:off x="12638088" y="992105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84909</xdr:rowOff>
    </xdr:from>
    <xdr:to>
      <xdr:col>76</xdr:col>
      <xdr:colOff>114300</xdr:colOff>
      <xdr:row>61</xdr:row>
      <xdr:rowOff>156754</xdr:rowOff>
    </xdr:to>
    <xdr:cxnSp macro="">
      <xdr:nvCxnSpPr>
        <xdr:cNvPr id="663" name="直線コネクタ 662">
          <a:extLst>
            <a:ext uri="{FF2B5EF4-FFF2-40B4-BE49-F238E27FC236}">
              <a16:creationId xmlns:a16="http://schemas.microsoft.com/office/drawing/2014/main" id="{4C16035E-77E1-42F8-9ED6-0AB374076A83}"/>
            </a:ext>
          </a:extLst>
        </xdr:cNvPr>
        <xdr:cNvCxnSpPr/>
      </xdr:nvCxnSpPr>
      <xdr:spPr>
        <a:xfrm>
          <a:off x="12688888" y="9971859"/>
          <a:ext cx="817562"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64" name="楕円 663">
          <a:extLst>
            <a:ext uri="{FF2B5EF4-FFF2-40B4-BE49-F238E27FC236}">
              <a16:creationId xmlns:a16="http://schemas.microsoft.com/office/drawing/2014/main" id="{6D6ACA1D-A32F-4796-9DA0-156212E3284B}"/>
            </a:ext>
          </a:extLst>
        </xdr:cNvPr>
        <xdr:cNvSpPr/>
      </xdr:nvSpPr>
      <xdr:spPr>
        <a:xfrm>
          <a:off x="11806238"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84909</xdr:rowOff>
    </xdr:from>
    <xdr:to>
      <xdr:col>71</xdr:col>
      <xdr:colOff>177800</xdr:colOff>
      <xdr:row>61</xdr:row>
      <xdr:rowOff>102870</xdr:rowOff>
    </xdr:to>
    <xdr:cxnSp macro="">
      <xdr:nvCxnSpPr>
        <xdr:cNvPr id="665" name="直線コネクタ 664">
          <a:extLst>
            <a:ext uri="{FF2B5EF4-FFF2-40B4-BE49-F238E27FC236}">
              <a16:creationId xmlns:a16="http://schemas.microsoft.com/office/drawing/2014/main" id="{FFF7CF9C-7D63-406A-AAA2-27EBE5BF6272}"/>
            </a:ext>
          </a:extLst>
        </xdr:cNvPr>
        <xdr:cNvCxnSpPr/>
      </xdr:nvCxnSpPr>
      <xdr:spPr>
        <a:xfrm flipV="1">
          <a:off x="11857038" y="9971859"/>
          <a:ext cx="8318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38D33A6E-5ED3-47F8-9FB2-0DEE1C3417C1}"/>
            </a:ext>
          </a:extLst>
        </xdr:cNvPr>
        <xdr:cNvSpPr txBox="1"/>
      </xdr:nvSpPr>
      <xdr:spPr>
        <a:xfrm>
          <a:off x="14123044" y="948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C380937B-DB5E-4361-ABBC-74A0D78D17CD}"/>
            </a:ext>
          </a:extLst>
        </xdr:cNvPr>
        <xdr:cNvSpPr txBox="1"/>
      </xdr:nvSpPr>
      <xdr:spPr>
        <a:xfrm>
          <a:off x="13318182" y="954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91820</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C80EFB95-C4A5-4E74-B6FB-54FB79031D2C}"/>
            </a:ext>
          </a:extLst>
        </xdr:cNvPr>
        <xdr:cNvSpPr txBox="1"/>
      </xdr:nvSpPr>
      <xdr:spPr>
        <a:xfrm>
          <a:off x="12500619" y="9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2C3CDB05-3A7E-4F58-9AF6-6FB037663AFA}"/>
            </a:ext>
          </a:extLst>
        </xdr:cNvPr>
        <xdr:cNvSpPr txBox="1"/>
      </xdr:nvSpPr>
      <xdr:spPr>
        <a:xfrm>
          <a:off x="11668769"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63154</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9CAB187D-1500-4008-ADCC-C4374CD6FCBF}"/>
            </a:ext>
          </a:extLst>
        </xdr:cNvPr>
        <xdr:cNvSpPr txBox="1"/>
      </xdr:nvSpPr>
      <xdr:spPr>
        <a:xfrm>
          <a:off x="14123044" y="101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5312D9B2-4D55-4799-9DC6-71FF311BE1CE}"/>
            </a:ext>
          </a:extLst>
        </xdr:cNvPr>
        <xdr:cNvSpPr txBox="1"/>
      </xdr:nvSpPr>
      <xdr:spPr>
        <a:xfrm>
          <a:off x="13318182" y="1007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126836</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679C6127-CA5B-4F40-A96B-3B5130AA6C67}"/>
            </a:ext>
          </a:extLst>
        </xdr:cNvPr>
        <xdr:cNvSpPr txBox="1"/>
      </xdr:nvSpPr>
      <xdr:spPr>
        <a:xfrm>
          <a:off x="12500619" y="10013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2FDE59A6-B45F-49C4-AF1F-4BDDEEFA278A}"/>
            </a:ext>
          </a:extLst>
        </xdr:cNvPr>
        <xdr:cNvSpPr txBox="1"/>
      </xdr:nvSpPr>
      <xdr:spPr>
        <a:xfrm>
          <a:off x="11668769"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CDD5083F-5334-4F55-8EE6-BE3D52B445D4}"/>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FF0F0C72-2BEE-49BC-96A0-4F51C2C19BAC}"/>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1A863F56-06F8-4931-A0FB-2E2828B9B151}"/>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348B905-E4EF-4517-9889-381C2738665F}"/>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E3EA99AF-39BC-4EB6-B5A1-2C8F170632AE}"/>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A2E74939-8EB8-4A5F-B1A0-31CCAD209926}"/>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93FBF70D-4D1A-41D4-9301-3EC30509A0DC}"/>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C39F22C3-EB09-4A27-BBF8-E3C868980924}"/>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8873999B-FD97-4FD7-977F-3B3680F38580}"/>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9B0A5690-E490-42FC-9E30-5E3306C7593C}"/>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4" name="直線コネクタ 683">
          <a:extLst>
            <a:ext uri="{FF2B5EF4-FFF2-40B4-BE49-F238E27FC236}">
              <a16:creationId xmlns:a16="http://schemas.microsoft.com/office/drawing/2014/main" id="{95DC176C-7D03-4FEE-9463-CA087A472CD4}"/>
            </a:ext>
          </a:extLst>
        </xdr:cNvPr>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5" name="テキスト ボックス 684">
          <a:extLst>
            <a:ext uri="{FF2B5EF4-FFF2-40B4-BE49-F238E27FC236}">
              <a16:creationId xmlns:a16="http://schemas.microsoft.com/office/drawing/2014/main" id="{91B95415-094A-47A9-ACB7-7B7AE0227540}"/>
            </a:ext>
          </a:extLst>
        </xdr:cNvPr>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6" name="直線コネクタ 685">
          <a:extLst>
            <a:ext uri="{FF2B5EF4-FFF2-40B4-BE49-F238E27FC236}">
              <a16:creationId xmlns:a16="http://schemas.microsoft.com/office/drawing/2014/main" id="{33ACBA89-0E76-4CEE-ACAC-F64F774D0597}"/>
            </a:ext>
          </a:extLst>
        </xdr:cNvPr>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7" name="テキスト ボックス 686">
          <a:extLst>
            <a:ext uri="{FF2B5EF4-FFF2-40B4-BE49-F238E27FC236}">
              <a16:creationId xmlns:a16="http://schemas.microsoft.com/office/drawing/2014/main" id="{6489ED96-7154-4CAD-9611-8F4C09CA233E}"/>
            </a:ext>
          </a:extLst>
        </xdr:cNvPr>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8" name="直線コネクタ 687">
          <a:extLst>
            <a:ext uri="{FF2B5EF4-FFF2-40B4-BE49-F238E27FC236}">
              <a16:creationId xmlns:a16="http://schemas.microsoft.com/office/drawing/2014/main" id="{50FB07B9-D32C-4672-9D71-4E3EFA5B5FB1}"/>
            </a:ext>
          </a:extLst>
        </xdr:cNvPr>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9" name="テキスト ボックス 688">
          <a:extLst>
            <a:ext uri="{FF2B5EF4-FFF2-40B4-BE49-F238E27FC236}">
              <a16:creationId xmlns:a16="http://schemas.microsoft.com/office/drawing/2014/main" id="{8319A966-C3D5-431F-ABA9-6115B0A0E29D}"/>
            </a:ext>
          </a:extLst>
        </xdr:cNvPr>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0" name="直線コネクタ 689">
          <a:extLst>
            <a:ext uri="{FF2B5EF4-FFF2-40B4-BE49-F238E27FC236}">
              <a16:creationId xmlns:a16="http://schemas.microsoft.com/office/drawing/2014/main" id="{AB1CA7A6-EBC4-48D7-9FD9-7839574FF68E}"/>
            </a:ext>
          </a:extLst>
        </xdr:cNvPr>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1" name="テキスト ボックス 690">
          <a:extLst>
            <a:ext uri="{FF2B5EF4-FFF2-40B4-BE49-F238E27FC236}">
              <a16:creationId xmlns:a16="http://schemas.microsoft.com/office/drawing/2014/main" id="{A01D4714-6387-4B80-9C10-98898BC5C754}"/>
            </a:ext>
          </a:extLst>
        </xdr:cNvPr>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3BEB01B9-9C70-4F73-8507-D999E6735BC2}"/>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84F7B28A-AD7D-4720-9C9F-29A9AB5F6F1F}"/>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3109102C-5140-443B-B333-96A00AC3A959}"/>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95" name="直線コネクタ 694">
          <a:extLst>
            <a:ext uri="{FF2B5EF4-FFF2-40B4-BE49-F238E27FC236}">
              <a16:creationId xmlns:a16="http://schemas.microsoft.com/office/drawing/2014/main" id="{35838DE7-79B5-4BA1-9850-76FFA47F0CFB}"/>
            </a:ext>
          </a:extLst>
        </xdr:cNvPr>
        <xdr:cNvCxnSpPr/>
      </xdr:nvCxnSpPr>
      <xdr:spPr>
        <a:xfrm flipV="1">
          <a:off x="20503514" y="9027414"/>
          <a:ext cx="0" cy="1247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4B78AB7F-873B-4F33-BBC2-9BF14B502AE2}"/>
            </a:ext>
          </a:extLst>
        </xdr:cNvPr>
        <xdr:cNvSpPr txBox="1"/>
      </xdr:nvSpPr>
      <xdr:spPr>
        <a:xfrm>
          <a:off x="20542250" y="102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7" name="直線コネクタ 696">
          <a:extLst>
            <a:ext uri="{FF2B5EF4-FFF2-40B4-BE49-F238E27FC236}">
              <a16:creationId xmlns:a16="http://schemas.microsoft.com/office/drawing/2014/main" id="{0D95E661-2A9B-4035-BFB7-F4E113B6ECB0}"/>
            </a:ext>
          </a:extLst>
        </xdr:cNvPr>
        <xdr:cNvCxnSpPr/>
      </xdr:nvCxnSpPr>
      <xdr:spPr>
        <a:xfrm>
          <a:off x="20429538" y="1027480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3192DF8E-2AD2-4788-A5AA-8B26CCDAE06D}"/>
            </a:ext>
          </a:extLst>
        </xdr:cNvPr>
        <xdr:cNvSpPr txBox="1"/>
      </xdr:nvSpPr>
      <xdr:spPr>
        <a:xfrm>
          <a:off x="20542250" y="881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9" name="直線コネクタ 698">
          <a:extLst>
            <a:ext uri="{FF2B5EF4-FFF2-40B4-BE49-F238E27FC236}">
              <a16:creationId xmlns:a16="http://schemas.microsoft.com/office/drawing/2014/main" id="{ACA93935-9F21-4B93-B058-73FBFAB3F38C}"/>
            </a:ext>
          </a:extLst>
        </xdr:cNvPr>
        <xdr:cNvCxnSpPr/>
      </xdr:nvCxnSpPr>
      <xdr:spPr>
        <a:xfrm>
          <a:off x="20429538" y="90274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7911B85E-AF05-4F62-9105-6D7B4CE32EB5}"/>
            </a:ext>
          </a:extLst>
        </xdr:cNvPr>
        <xdr:cNvSpPr txBox="1"/>
      </xdr:nvSpPr>
      <xdr:spPr>
        <a:xfrm>
          <a:off x="20542250" y="995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701" name="フローチャート: 判断 700">
          <a:extLst>
            <a:ext uri="{FF2B5EF4-FFF2-40B4-BE49-F238E27FC236}">
              <a16:creationId xmlns:a16="http://schemas.microsoft.com/office/drawing/2014/main" id="{4CE61A81-8218-4BA9-B5FE-5861E984A77C}"/>
            </a:ext>
          </a:extLst>
        </xdr:cNvPr>
        <xdr:cNvSpPr/>
      </xdr:nvSpPr>
      <xdr:spPr>
        <a:xfrm>
          <a:off x="20453350" y="99801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702" name="フローチャート: 判断 701">
          <a:extLst>
            <a:ext uri="{FF2B5EF4-FFF2-40B4-BE49-F238E27FC236}">
              <a16:creationId xmlns:a16="http://schemas.microsoft.com/office/drawing/2014/main" id="{0BFECE7F-61BD-466F-A5DF-CA6B5C38CF6D}"/>
            </a:ext>
          </a:extLst>
        </xdr:cNvPr>
        <xdr:cNvSpPr/>
      </xdr:nvSpPr>
      <xdr:spPr>
        <a:xfrm>
          <a:off x="19686588" y="994587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36068</xdr:rowOff>
    </xdr:from>
    <xdr:to>
      <xdr:col>107</xdr:col>
      <xdr:colOff>101600</xdr:colOff>
      <xdr:row>62</xdr:row>
      <xdr:rowOff>137668</xdr:rowOff>
    </xdr:to>
    <xdr:sp macro="" textlink="">
      <xdr:nvSpPr>
        <xdr:cNvPr id="703" name="フローチャート: 判断 702">
          <a:extLst>
            <a:ext uri="{FF2B5EF4-FFF2-40B4-BE49-F238E27FC236}">
              <a16:creationId xmlns:a16="http://schemas.microsoft.com/office/drawing/2014/main" id="{E4C26AE8-9E25-4C67-8B67-F918218C8A0D}"/>
            </a:ext>
          </a:extLst>
        </xdr:cNvPr>
        <xdr:cNvSpPr/>
      </xdr:nvSpPr>
      <xdr:spPr>
        <a:xfrm>
          <a:off x="18854738" y="100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704" name="フローチャート: 判断 703">
          <a:extLst>
            <a:ext uri="{FF2B5EF4-FFF2-40B4-BE49-F238E27FC236}">
              <a16:creationId xmlns:a16="http://schemas.microsoft.com/office/drawing/2014/main" id="{529E03BC-0510-475F-9056-E15BA7FE03DF}"/>
            </a:ext>
          </a:extLst>
        </xdr:cNvPr>
        <xdr:cNvSpPr/>
      </xdr:nvSpPr>
      <xdr:spPr>
        <a:xfrm>
          <a:off x="18037175" y="100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5" name="フローチャート: 判断 704">
          <a:extLst>
            <a:ext uri="{FF2B5EF4-FFF2-40B4-BE49-F238E27FC236}">
              <a16:creationId xmlns:a16="http://schemas.microsoft.com/office/drawing/2014/main" id="{8D8F4599-D840-4B87-A3FE-8509726F125F}"/>
            </a:ext>
          </a:extLst>
        </xdr:cNvPr>
        <xdr:cNvSpPr/>
      </xdr:nvSpPr>
      <xdr:spPr>
        <a:xfrm>
          <a:off x="17219613" y="1008951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0A4F697-460E-4D4B-948D-1196E0CAA39E}"/>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7158949F-585F-433F-855A-DC1C6DBC4B6D}"/>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370890F-AAE4-4F32-8DFF-9D1AD46D62D5}"/>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528B5026-AF49-4651-AD1F-119615BF7952}"/>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F9298F2-511E-41D6-8EAD-508CE605F0ED}"/>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161798</xdr:rowOff>
    </xdr:from>
    <xdr:to>
      <xdr:col>116</xdr:col>
      <xdr:colOff>114300</xdr:colOff>
      <xdr:row>59</xdr:row>
      <xdr:rowOff>91948</xdr:rowOff>
    </xdr:to>
    <xdr:sp macro="" textlink="">
      <xdr:nvSpPr>
        <xdr:cNvPr id="711" name="楕円 710">
          <a:extLst>
            <a:ext uri="{FF2B5EF4-FFF2-40B4-BE49-F238E27FC236}">
              <a16:creationId xmlns:a16="http://schemas.microsoft.com/office/drawing/2014/main" id="{E5649B08-3CEE-4CB2-998D-CD43B91A0C0F}"/>
            </a:ext>
          </a:extLst>
        </xdr:cNvPr>
        <xdr:cNvSpPr/>
      </xdr:nvSpPr>
      <xdr:spPr>
        <a:xfrm>
          <a:off x="20453350" y="95629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13225</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BA75FA13-47CA-409F-BF78-D0503D45B973}"/>
            </a:ext>
          </a:extLst>
        </xdr:cNvPr>
        <xdr:cNvSpPr txBox="1"/>
      </xdr:nvSpPr>
      <xdr:spPr>
        <a:xfrm>
          <a:off x="20542250" y="941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13208</xdr:rowOff>
    </xdr:from>
    <xdr:to>
      <xdr:col>112</xdr:col>
      <xdr:colOff>38100</xdr:colOff>
      <xdr:row>59</xdr:row>
      <xdr:rowOff>114808</xdr:rowOff>
    </xdr:to>
    <xdr:sp macro="" textlink="">
      <xdr:nvSpPr>
        <xdr:cNvPr id="713" name="楕円 712">
          <a:extLst>
            <a:ext uri="{FF2B5EF4-FFF2-40B4-BE49-F238E27FC236}">
              <a16:creationId xmlns:a16="http://schemas.microsoft.com/office/drawing/2014/main" id="{99CF0FE6-CA74-4182-AACF-BB9E37E3D723}"/>
            </a:ext>
          </a:extLst>
        </xdr:cNvPr>
        <xdr:cNvSpPr/>
      </xdr:nvSpPr>
      <xdr:spPr>
        <a:xfrm>
          <a:off x="19686588" y="957630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41148</xdr:rowOff>
    </xdr:from>
    <xdr:to>
      <xdr:col>116</xdr:col>
      <xdr:colOff>63500</xdr:colOff>
      <xdr:row>59</xdr:row>
      <xdr:rowOff>64008</xdr:rowOff>
    </xdr:to>
    <xdr:cxnSp macro="">
      <xdr:nvCxnSpPr>
        <xdr:cNvPr id="714" name="直線コネクタ 713">
          <a:extLst>
            <a:ext uri="{FF2B5EF4-FFF2-40B4-BE49-F238E27FC236}">
              <a16:creationId xmlns:a16="http://schemas.microsoft.com/office/drawing/2014/main" id="{19B956E6-CE43-44E9-927C-01719BC1EC83}"/>
            </a:ext>
          </a:extLst>
        </xdr:cNvPr>
        <xdr:cNvCxnSpPr/>
      </xdr:nvCxnSpPr>
      <xdr:spPr>
        <a:xfrm flipV="1">
          <a:off x="19737388" y="9604248"/>
          <a:ext cx="76676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38354</xdr:rowOff>
    </xdr:from>
    <xdr:to>
      <xdr:col>107</xdr:col>
      <xdr:colOff>101600</xdr:colOff>
      <xdr:row>59</xdr:row>
      <xdr:rowOff>139954</xdr:rowOff>
    </xdr:to>
    <xdr:sp macro="" textlink="">
      <xdr:nvSpPr>
        <xdr:cNvPr id="715" name="楕円 714">
          <a:extLst>
            <a:ext uri="{FF2B5EF4-FFF2-40B4-BE49-F238E27FC236}">
              <a16:creationId xmlns:a16="http://schemas.microsoft.com/office/drawing/2014/main" id="{4C20D699-ACB2-42E1-B0CC-FF62AA1A6B23}"/>
            </a:ext>
          </a:extLst>
        </xdr:cNvPr>
        <xdr:cNvSpPr/>
      </xdr:nvSpPr>
      <xdr:spPr>
        <a:xfrm>
          <a:off x="18854738" y="96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64008</xdr:rowOff>
    </xdr:from>
    <xdr:to>
      <xdr:col>111</xdr:col>
      <xdr:colOff>177800</xdr:colOff>
      <xdr:row>59</xdr:row>
      <xdr:rowOff>89154</xdr:rowOff>
    </xdr:to>
    <xdr:cxnSp macro="">
      <xdr:nvCxnSpPr>
        <xdr:cNvPr id="716" name="直線コネクタ 715">
          <a:extLst>
            <a:ext uri="{FF2B5EF4-FFF2-40B4-BE49-F238E27FC236}">
              <a16:creationId xmlns:a16="http://schemas.microsoft.com/office/drawing/2014/main" id="{C885A663-C3E6-4D5E-872A-7D1730DEA29A}"/>
            </a:ext>
          </a:extLst>
        </xdr:cNvPr>
        <xdr:cNvCxnSpPr/>
      </xdr:nvCxnSpPr>
      <xdr:spPr>
        <a:xfrm flipV="1">
          <a:off x="18905538" y="9627108"/>
          <a:ext cx="8318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717" name="楕円 716">
          <a:extLst>
            <a:ext uri="{FF2B5EF4-FFF2-40B4-BE49-F238E27FC236}">
              <a16:creationId xmlns:a16="http://schemas.microsoft.com/office/drawing/2014/main" id="{25E3CE76-4CDC-4658-ADE6-5C983FA0A12E}"/>
            </a:ext>
          </a:extLst>
        </xdr:cNvPr>
        <xdr:cNvSpPr/>
      </xdr:nvSpPr>
      <xdr:spPr>
        <a:xfrm>
          <a:off x="18037175" y="96266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89154</xdr:rowOff>
    </xdr:from>
    <xdr:to>
      <xdr:col>107</xdr:col>
      <xdr:colOff>50800</xdr:colOff>
      <xdr:row>59</xdr:row>
      <xdr:rowOff>114300</xdr:rowOff>
    </xdr:to>
    <xdr:cxnSp macro="">
      <xdr:nvCxnSpPr>
        <xdr:cNvPr id="718" name="直線コネクタ 717">
          <a:extLst>
            <a:ext uri="{FF2B5EF4-FFF2-40B4-BE49-F238E27FC236}">
              <a16:creationId xmlns:a16="http://schemas.microsoft.com/office/drawing/2014/main" id="{0AA63F3A-AE4D-45C4-837E-A2D812C0816D}"/>
            </a:ext>
          </a:extLst>
        </xdr:cNvPr>
        <xdr:cNvCxnSpPr/>
      </xdr:nvCxnSpPr>
      <xdr:spPr>
        <a:xfrm flipV="1">
          <a:off x="18087975" y="9652254"/>
          <a:ext cx="817563"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88646</xdr:rowOff>
    </xdr:from>
    <xdr:to>
      <xdr:col>98</xdr:col>
      <xdr:colOff>38100</xdr:colOff>
      <xdr:row>60</xdr:row>
      <xdr:rowOff>18796</xdr:rowOff>
    </xdr:to>
    <xdr:sp macro="" textlink="">
      <xdr:nvSpPr>
        <xdr:cNvPr id="719" name="楕円 718">
          <a:extLst>
            <a:ext uri="{FF2B5EF4-FFF2-40B4-BE49-F238E27FC236}">
              <a16:creationId xmlns:a16="http://schemas.microsoft.com/office/drawing/2014/main" id="{3FE3C0F5-C0FC-4492-BE06-F8FC1DF6A98F}"/>
            </a:ext>
          </a:extLst>
        </xdr:cNvPr>
        <xdr:cNvSpPr/>
      </xdr:nvSpPr>
      <xdr:spPr>
        <a:xfrm>
          <a:off x="17219613" y="965174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114300</xdr:rowOff>
    </xdr:from>
    <xdr:to>
      <xdr:col>102</xdr:col>
      <xdr:colOff>114300</xdr:colOff>
      <xdr:row>59</xdr:row>
      <xdr:rowOff>139446</xdr:rowOff>
    </xdr:to>
    <xdr:cxnSp macro="">
      <xdr:nvCxnSpPr>
        <xdr:cNvPr id="720" name="直線コネクタ 719">
          <a:extLst>
            <a:ext uri="{FF2B5EF4-FFF2-40B4-BE49-F238E27FC236}">
              <a16:creationId xmlns:a16="http://schemas.microsoft.com/office/drawing/2014/main" id="{C74A434C-5657-4399-AF8E-31906ACD2024}"/>
            </a:ext>
          </a:extLst>
        </xdr:cNvPr>
        <xdr:cNvCxnSpPr/>
      </xdr:nvCxnSpPr>
      <xdr:spPr>
        <a:xfrm flipV="1">
          <a:off x="17270413" y="9677400"/>
          <a:ext cx="817562"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721" name="n_1aveValue【保健センター・保健所】&#10;一人当たり面積">
          <a:extLst>
            <a:ext uri="{FF2B5EF4-FFF2-40B4-BE49-F238E27FC236}">
              <a16:creationId xmlns:a16="http://schemas.microsoft.com/office/drawing/2014/main" id="{5534484F-7D33-4FF7-9AE4-0C8A477ABEA6}"/>
            </a:ext>
          </a:extLst>
        </xdr:cNvPr>
        <xdr:cNvSpPr txBox="1"/>
      </xdr:nvSpPr>
      <xdr:spPr>
        <a:xfrm>
          <a:off x="19504102" y="1003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722" name="n_2aveValue【保健センター・保健所】&#10;一人当たり面積">
          <a:extLst>
            <a:ext uri="{FF2B5EF4-FFF2-40B4-BE49-F238E27FC236}">
              <a16:creationId xmlns:a16="http://schemas.microsoft.com/office/drawing/2014/main" id="{6B934E6B-B0C1-4D9E-A2E6-634F397CE547}"/>
            </a:ext>
          </a:extLst>
        </xdr:cNvPr>
        <xdr:cNvSpPr txBox="1"/>
      </xdr:nvSpPr>
      <xdr:spPr>
        <a:xfrm>
          <a:off x="18684952" y="101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723" name="n_3aveValue【保健センター・保健所】&#10;一人当たり面積">
          <a:extLst>
            <a:ext uri="{FF2B5EF4-FFF2-40B4-BE49-F238E27FC236}">
              <a16:creationId xmlns:a16="http://schemas.microsoft.com/office/drawing/2014/main" id="{8D19BE1B-D5C5-40B2-B0A7-22AE7B82C3CE}"/>
            </a:ext>
          </a:extLst>
        </xdr:cNvPr>
        <xdr:cNvSpPr txBox="1"/>
      </xdr:nvSpPr>
      <xdr:spPr>
        <a:xfrm>
          <a:off x="17867390" y="101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4" name="n_4aveValue【保健センター・保健所】&#10;一人当たり面積">
          <a:extLst>
            <a:ext uri="{FF2B5EF4-FFF2-40B4-BE49-F238E27FC236}">
              <a16:creationId xmlns:a16="http://schemas.microsoft.com/office/drawing/2014/main" id="{B36A9B55-C91E-4D6C-9390-C490A964C4E4}"/>
            </a:ext>
          </a:extLst>
        </xdr:cNvPr>
        <xdr:cNvSpPr txBox="1"/>
      </xdr:nvSpPr>
      <xdr:spPr>
        <a:xfrm>
          <a:off x="17049827" y="1018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131335</xdr:rowOff>
    </xdr:from>
    <xdr:ext cx="469744" cy="259045"/>
    <xdr:sp macro="" textlink="">
      <xdr:nvSpPr>
        <xdr:cNvPr id="725" name="n_1mainValue【保健センター・保健所】&#10;一人当たり面積">
          <a:extLst>
            <a:ext uri="{FF2B5EF4-FFF2-40B4-BE49-F238E27FC236}">
              <a16:creationId xmlns:a16="http://schemas.microsoft.com/office/drawing/2014/main" id="{A3666215-9153-4F18-9F18-3FF9B78AFAA7}"/>
            </a:ext>
          </a:extLst>
        </xdr:cNvPr>
        <xdr:cNvSpPr txBox="1"/>
      </xdr:nvSpPr>
      <xdr:spPr>
        <a:xfrm>
          <a:off x="19504102" y="93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156481</xdr:rowOff>
    </xdr:from>
    <xdr:ext cx="469744" cy="259045"/>
    <xdr:sp macro="" textlink="">
      <xdr:nvSpPr>
        <xdr:cNvPr id="726" name="n_2mainValue【保健センター・保健所】&#10;一人当たり面積">
          <a:extLst>
            <a:ext uri="{FF2B5EF4-FFF2-40B4-BE49-F238E27FC236}">
              <a16:creationId xmlns:a16="http://schemas.microsoft.com/office/drawing/2014/main" id="{1E39443B-6411-43D1-8F84-37AE97AD6C1C}"/>
            </a:ext>
          </a:extLst>
        </xdr:cNvPr>
        <xdr:cNvSpPr txBox="1"/>
      </xdr:nvSpPr>
      <xdr:spPr>
        <a:xfrm>
          <a:off x="18684952" y="939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10177</xdr:rowOff>
    </xdr:from>
    <xdr:ext cx="469744" cy="259045"/>
    <xdr:sp macro="" textlink="">
      <xdr:nvSpPr>
        <xdr:cNvPr id="727" name="n_3mainValue【保健センター・保健所】&#10;一人当たり面積">
          <a:extLst>
            <a:ext uri="{FF2B5EF4-FFF2-40B4-BE49-F238E27FC236}">
              <a16:creationId xmlns:a16="http://schemas.microsoft.com/office/drawing/2014/main" id="{44E2CB13-0EE4-44D0-BE2A-63B5BF7DB07C}"/>
            </a:ext>
          </a:extLst>
        </xdr:cNvPr>
        <xdr:cNvSpPr txBox="1"/>
      </xdr:nvSpPr>
      <xdr:spPr>
        <a:xfrm>
          <a:off x="17867390"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35323</xdr:rowOff>
    </xdr:from>
    <xdr:ext cx="469744" cy="259045"/>
    <xdr:sp macro="" textlink="">
      <xdr:nvSpPr>
        <xdr:cNvPr id="728" name="n_4mainValue【保健センター・保健所】&#10;一人当たり面積">
          <a:extLst>
            <a:ext uri="{FF2B5EF4-FFF2-40B4-BE49-F238E27FC236}">
              <a16:creationId xmlns:a16="http://schemas.microsoft.com/office/drawing/2014/main" id="{8A68F96F-3C3E-46F8-92EA-14001E384D22}"/>
            </a:ext>
          </a:extLst>
        </xdr:cNvPr>
        <xdr:cNvSpPr txBox="1"/>
      </xdr:nvSpPr>
      <xdr:spPr>
        <a:xfrm>
          <a:off x="17049827" y="94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149559E0-222C-4229-B1ED-5BF24DBD93B4}"/>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8EF1CA84-8686-42C8-9904-FED7BED2E310}"/>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442BF837-45FD-48FD-97A6-E56C343E6ACA}"/>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8E311F32-55AB-4737-AF71-F2B1C4661863}"/>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434827F9-D19C-4434-BD2F-FEE302DAB2C0}"/>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E1C62250-D0A7-403E-A455-A1733B525B56}"/>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D43C5189-1BB1-4F19-BC0F-255BF770237B}"/>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B060DF24-F240-47A1-A88D-8C29B86EE1C5}"/>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6CB875C9-A001-4F14-A49E-4AA40AD43675}"/>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1AD07844-4C64-4409-9AC0-FB870709E56E}"/>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D0921BBB-EAC9-4C1A-B72D-3654C3AAB456}"/>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E65732B0-53E0-4DC9-9C7F-D069DFDC19E1}"/>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A41540DA-930E-4228-BAC7-69295DCF9B11}"/>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43AD85D6-F9E9-466E-9FFF-1C7A02187F7E}"/>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01220551-0031-43F6-815C-896B382558AE}"/>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0C954FA8-78EC-4524-A3E1-CD4BB609A985}"/>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B74CECF3-DAA5-49FA-BEB2-15E5617ED228}"/>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D0DCDA0E-956B-438B-8975-1FE087479229}"/>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21F4B071-8AC1-4A3B-9FBC-89C859972C8E}"/>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6BD80B85-E81D-4C78-8957-FB27C725364B}"/>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4028284A-A605-451F-A92C-75399FDF6116}"/>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D7A25B79-9098-4F85-B888-9BD3010A7C17}"/>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1ABE1F97-FB22-4EA5-81C5-A9C9468089F9}"/>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14F2F3E-5028-4D58-A1E0-4C9B715E720C}"/>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53" name="直線コネクタ 752">
          <a:extLst>
            <a:ext uri="{FF2B5EF4-FFF2-40B4-BE49-F238E27FC236}">
              <a16:creationId xmlns:a16="http://schemas.microsoft.com/office/drawing/2014/main" id="{F49C4763-90BA-4AE9-B333-33545EE7C133}"/>
            </a:ext>
          </a:extLst>
        </xdr:cNvPr>
        <xdr:cNvCxnSpPr/>
      </xdr:nvCxnSpPr>
      <xdr:spPr>
        <a:xfrm flipV="1">
          <a:off x="15104427" y="12521564"/>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58E560FA-065D-496B-8FDB-863B5E528E5B}"/>
            </a:ext>
          </a:extLst>
        </xdr:cNvPr>
        <xdr:cNvSpPr txBox="1"/>
      </xdr:nvSpPr>
      <xdr:spPr>
        <a:xfrm>
          <a:off x="15143163"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55" name="直線コネクタ 754">
          <a:extLst>
            <a:ext uri="{FF2B5EF4-FFF2-40B4-BE49-F238E27FC236}">
              <a16:creationId xmlns:a16="http://schemas.microsoft.com/office/drawing/2014/main" id="{88FA1B49-FFEE-4D6E-94FD-D138CA7DAD1B}"/>
            </a:ext>
          </a:extLst>
        </xdr:cNvPr>
        <xdr:cNvCxnSpPr/>
      </xdr:nvCxnSpPr>
      <xdr:spPr>
        <a:xfrm>
          <a:off x="15016163" y="139998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208493FD-8D8D-4B4D-919F-3540CDB46ABE}"/>
            </a:ext>
          </a:extLst>
        </xdr:cNvPr>
        <xdr:cNvSpPr txBox="1"/>
      </xdr:nvSpPr>
      <xdr:spPr>
        <a:xfrm>
          <a:off x="15143163" y="1231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7" name="直線コネクタ 756">
          <a:extLst>
            <a:ext uri="{FF2B5EF4-FFF2-40B4-BE49-F238E27FC236}">
              <a16:creationId xmlns:a16="http://schemas.microsoft.com/office/drawing/2014/main" id="{5EFD5E7E-A66B-470D-AA6E-F2471EDFA4B2}"/>
            </a:ext>
          </a:extLst>
        </xdr:cNvPr>
        <xdr:cNvCxnSpPr/>
      </xdr:nvCxnSpPr>
      <xdr:spPr>
        <a:xfrm>
          <a:off x="15016163" y="1252156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8ADF3445-4105-4A43-B2D4-DF93C7A9BD49}"/>
            </a:ext>
          </a:extLst>
        </xdr:cNvPr>
        <xdr:cNvSpPr txBox="1"/>
      </xdr:nvSpPr>
      <xdr:spPr>
        <a:xfrm>
          <a:off x="15143163" y="1320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9" name="フローチャート: 判断 758">
          <a:extLst>
            <a:ext uri="{FF2B5EF4-FFF2-40B4-BE49-F238E27FC236}">
              <a16:creationId xmlns:a16="http://schemas.microsoft.com/office/drawing/2014/main" id="{376DD1F0-C387-4999-84ED-C948FADC1C0F}"/>
            </a:ext>
          </a:extLst>
        </xdr:cNvPr>
        <xdr:cNvSpPr/>
      </xdr:nvSpPr>
      <xdr:spPr>
        <a:xfrm>
          <a:off x="15054263"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60" name="フローチャート: 判断 759">
          <a:extLst>
            <a:ext uri="{FF2B5EF4-FFF2-40B4-BE49-F238E27FC236}">
              <a16:creationId xmlns:a16="http://schemas.microsoft.com/office/drawing/2014/main" id="{39C50B2D-AD3F-4150-A880-15A378E67119}"/>
            </a:ext>
          </a:extLst>
        </xdr:cNvPr>
        <xdr:cNvSpPr/>
      </xdr:nvSpPr>
      <xdr:spPr>
        <a:xfrm>
          <a:off x="14273213" y="133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61" name="フローチャート: 判断 760">
          <a:extLst>
            <a:ext uri="{FF2B5EF4-FFF2-40B4-BE49-F238E27FC236}">
              <a16:creationId xmlns:a16="http://schemas.microsoft.com/office/drawing/2014/main" id="{775BFB87-1E8D-4B41-AE6A-395BD7D2E9E7}"/>
            </a:ext>
          </a:extLst>
        </xdr:cNvPr>
        <xdr:cNvSpPr/>
      </xdr:nvSpPr>
      <xdr:spPr>
        <a:xfrm>
          <a:off x="13455650" y="132575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62" name="フローチャート: 判断 761">
          <a:extLst>
            <a:ext uri="{FF2B5EF4-FFF2-40B4-BE49-F238E27FC236}">
              <a16:creationId xmlns:a16="http://schemas.microsoft.com/office/drawing/2014/main" id="{4C97DCCB-98E6-4DFE-9C6D-89AFCAFBD2C0}"/>
            </a:ext>
          </a:extLst>
        </xdr:cNvPr>
        <xdr:cNvSpPr/>
      </xdr:nvSpPr>
      <xdr:spPr>
        <a:xfrm>
          <a:off x="12638088" y="13287057"/>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63" name="フローチャート: 判断 762">
          <a:extLst>
            <a:ext uri="{FF2B5EF4-FFF2-40B4-BE49-F238E27FC236}">
              <a16:creationId xmlns:a16="http://schemas.microsoft.com/office/drawing/2014/main" id="{95B12EEE-F602-48A7-91C4-89ED781C8391}"/>
            </a:ext>
          </a:extLst>
        </xdr:cNvPr>
        <xdr:cNvSpPr/>
      </xdr:nvSpPr>
      <xdr:spPr>
        <a:xfrm>
          <a:off x="11806238" y="1317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5506DC8-7954-4168-AC72-9E9E3893A5D9}"/>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BB50ACF-9CD9-4786-9029-FB4882F41E7F}"/>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C51A2852-BE5D-4F07-BC90-1A59B0ED4D16}"/>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A965BCE-1090-4DC5-BE5F-262367AEABB5}"/>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C63B401D-CB84-4A05-92A9-EE1D2E3B9869}"/>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9" name="楕円 768">
          <a:extLst>
            <a:ext uri="{FF2B5EF4-FFF2-40B4-BE49-F238E27FC236}">
              <a16:creationId xmlns:a16="http://schemas.microsoft.com/office/drawing/2014/main" id="{B44A2D08-98A8-4E35-B5D0-EE53BB4AC664}"/>
            </a:ext>
          </a:extLst>
        </xdr:cNvPr>
        <xdr:cNvSpPr/>
      </xdr:nvSpPr>
      <xdr:spPr>
        <a:xfrm>
          <a:off x="15054263" y="1337563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66691</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A36CFC7E-1730-407C-A21F-D2BCC6A1287B}"/>
            </a:ext>
          </a:extLst>
        </xdr:cNvPr>
        <xdr:cNvSpPr txBox="1"/>
      </xdr:nvSpPr>
      <xdr:spPr>
        <a:xfrm>
          <a:off x="15143163"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771" name="楕円 770">
          <a:extLst>
            <a:ext uri="{FF2B5EF4-FFF2-40B4-BE49-F238E27FC236}">
              <a16:creationId xmlns:a16="http://schemas.microsoft.com/office/drawing/2014/main" id="{87B78E5D-0836-4CC9-9740-AE25F37A5EF7}"/>
            </a:ext>
          </a:extLst>
        </xdr:cNvPr>
        <xdr:cNvSpPr/>
      </xdr:nvSpPr>
      <xdr:spPr>
        <a:xfrm>
          <a:off x="14273213"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74295</xdr:rowOff>
    </xdr:from>
    <xdr:to>
      <xdr:col>85</xdr:col>
      <xdr:colOff>127000</xdr:colOff>
      <xdr:row>82</xdr:row>
      <xdr:rowOff>139064</xdr:rowOff>
    </xdr:to>
    <xdr:cxnSp macro="">
      <xdr:nvCxnSpPr>
        <xdr:cNvPr id="772" name="直線コネクタ 771">
          <a:extLst>
            <a:ext uri="{FF2B5EF4-FFF2-40B4-BE49-F238E27FC236}">
              <a16:creationId xmlns:a16="http://schemas.microsoft.com/office/drawing/2014/main" id="{08F191FD-6AE6-46DC-BAD9-201D72669ACB}"/>
            </a:ext>
          </a:extLst>
        </xdr:cNvPr>
        <xdr:cNvCxnSpPr/>
      </xdr:nvCxnSpPr>
      <xdr:spPr>
        <a:xfrm>
          <a:off x="14324013" y="13361670"/>
          <a:ext cx="7810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773" name="楕円 772">
          <a:extLst>
            <a:ext uri="{FF2B5EF4-FFF2-40B4-BE49-F238E27FC236}">
              <a16:creationId xmlns:a16="http://schemas.microsoft.com/office/drawing/2014/main" id="{30639369-8DD0-422F-9D68-D1E6ED46A5BB}"/>
            </a:ext>
          </a:extLst>
        </xdr:cNvPr>
        <xdr:cNvSpPr/>
      </xdr:nvSpPr>
      <xdr:spPr>
        <a:xfrm>
          <a:off x="13455650" y="132784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74295</xdr:rowOff>
    </xdr:to>
    <xdr:cxnSp macro="">
      <xdr:nvCxnSpPr>
        <xdr:cNvPr id="774" name="直線コネクタ 773">
          <a:extLst>
            <a:ext uri="{FF2B5EF4-FFF2-40B4-BE49-F238E27FC236}">
              <a16:creationId xmlns:a16="http://schemas.microsoft.com/office/drawing/2014/main" id="{0B2C44E7-C0BB-433C-B9AA-3961F465CEF4}"/>
            </a:ext>
          </a:extLst>
        </xdr:cNvPr>
        <xdr:cNvCxnSpPr/>
      </xdr:nvCxnSpPr>
      <xdr:spPr>
        <a:xfrm>
          <a:off x="13506450" y="13319761"/>
          <a:ext cx="817563"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141605</xdr:rowOff>
    </xdr:from>
    <xdr:to>
      <xdr:col>72</xdr:col>
      <xdr:colOff>38100</xdr:colOff>
      <xdr:row>85</xdr:row>
      <xdr:rowOff>71755</xdr:rowOff>
    </xdr:to>
    <xdr:sp macro="" textlink="">
      <xdr:nvSpPr>
        <xdr:cNvPr id="775" name="楕円 774">
          <a:extLst>
            <a:ext uri="{FF2B5EF4-FFF2-40B4-BE49-F238E27FC236}">
              <a16:creationId xmlns:a16="http://schemas.microsoft.com/office/drawing/2014/main" id="{BED1FDAA-2DDB-4C3C-A797-B22275ACDEF0}"/>
            </a:ext>
          </a:extLst>
        </xdr:cNvPr>
        <xdr:cNvSpPr/>
      </xdr:nvSpPr>
      <xdr:spPr>
        <a:xfrm>
          <a:off x="12638088" y="1375283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85</xdr:row>
      <xdr:rowOff>20955</xdr:rowOff>
    </xdr:to>
    <xdr:cxnSp macro="">
      <xdr:nvCxnSpPr>
        <xdr:cNvPr id="776" name="直線コネクタ 775">
          <a:extLst>
            <a:ext uri="{FF2B5EF4-FFF2-40B4-BE49-F238E27FC236}">
              <a16:creationId xmlns:a16="http://schemas.microsoft.com/office/drawing/2014/main" id="{D184B1FB-A3EE-4503-B688-45E7BCA796B3}"/>
            </a:ext>
          </a:extLst>
        </xdr:cNvPr>
        <xdr:cNvCxnSpPr/>
      </xdr:nvCxnSpPr>
      <xdr:spPr>
        <a:xfrm flipV="1">
          <a:off x="12688888" y="13319761"/>
          <a:ext cx="817562" cy="4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46355</xdr:rowOff>
    </xdr:from>
    <xdr:to>
      <xdr:col>67</xdr:col>
      <xdr:colOff>101600</xdr:colOff>
      <xdr:row>84</xdr:row>
      <xdr:rowOff>147955</xdr:rowOff>
    </xdr:to>
    <xdr:sp macro="" textlink="">
      <xdr:nvSpPr>
        <xdr:cNvPr id="777" name="楕円 776">
          <a:extLst>
            <a:ext uri="{FF2B5EF4-FFF2-40B4-BE49-F238E27FC236}">
              <a16:creationId xmlns:a16="http://schemas.microsoft.com/office/drawing/2014/main" id="{B22011CE-5D60-4AC7-B7CA-ABEAD52A01D2}"/>
            </a:ext>
          </a:extLst>
        </xdr:cNvPr>
        <xdr:cNvSpPr/>
      </xdr:nvSpPr>
      <xdr:spPr>
        <a:xfrm>
          <a:off x="11806238"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97155</xdr:rowOff>
    </xdr:from>
    <xdr:to>
      <xdr:col>71</xdr:col>
      <xdr:colOff>177800</xdr:colOff>
      <xdr:row>85</xdr:row>
      <xdr:rowOff>20955</xdr:rowOff>
    </xdr:to>
    <xdr:cxnSp macro="">
      <xdr:nvCxnSpPr>
        <xdr:cNvPr id="778" name="直線コネクタ 777">
          <a:extLst>
            <a:ext uri="{FF2B5EF4-FFF2-40B4-BE49-F238E27FC236}">
              <a16:creationId xmlns:a16="http://schemas.microsoft.com/office/drawing/2014/main" id="{1B1AFA3B-1355-43D4-AB85-EDEC20E74827}"/>
            </a:ext>
          </a:extLst>
        </xdr:cNvPr>
        <xdr:cNvCxnSpPr/>
      </xdr:nvCxnSpPr>
      <xdr:spPr>
        <a:xfrm>
          <a:off x="11857038" y="13708380"/>
          <a:ext cx="8318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779" name="n_1aveValue【消防施設】&#10;有形固定資産減価償却率">
          <a:extLst>
            <a:ext uri="{FF2B5EF4-FFF2-40B4-BE49-F238E27FC236}">
              <a16:creationId xmlns:a16="http://schemas.microsoft.com/office/drawing/2014/main" id="{8F38B63F-C30C-4EBB-91E6-774F364DBB41}"/>
            </a:ext>
          </a:extLst>
        </xdr:cNvPr>
        <xdr:cNvSpPr txBox="1"/>
      </xdr:nvSpPr>
      <xdr:spPr>
        <a:xfrm>
          <a:off x="14123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780" name="n_2aveValue【消防施設】&#10;有形固定資産減価償却率">
          <a:extLst>
            <a:ext uri="{FF2B5EF4-FFF2-40B4-BE49-F238E27FC236}">
              <a16:creationId xmlns:a16="http://schemas.microsoft.com/office/drawing/2014/main" id="{CFC4AEB6-0E0A-4316-BA12-021145F0982A}"/>
            </a:ext>
          </a:extLst>
        </xdr:cNvPr>
        <xdr:cNvSpPr txBox="1"/>
      </xdr:nvSpPr>
      <xdr:spPr>
        <a:xfrm>
          <a:off x="13318182" y="1304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781" name="n_3aveValue【消防施設】&#10;有形固定資産減価償却率">
          <a:extLst>
            <a:ext uri="{FF2B5EF4-FFF2-40B4-BE49-F238E27FC236}">
              <a16:creationId xmlns:a16="http://schemas.microsoft.com/office/drawing/2014/main" id="{DDCB3E68-92D0-4EB4-9872-06A952593BB1}"/>
            </a:ext>
          </a:extLst>
        </xdr:cNvPr>
        <xdr:cNvSpPr txBox="1"/>
      </xdr:nvSpPr>
      <xdr:spPr>
        <a:xfrm>
          <a:off x="12500619"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82" name="n_4aveValue【消防施設】&#10;有形固定資産減価償却率">
          <a:extLst>
            <a:ext uri="{FF2B5EF4-FFF2-40B4-BE49-F238E27FC236}">
              <a16:creationId xmlns:a16="http://schemas.microsoft.com/office/drawing/2014/main" id="{3C5BD003-BB29-48DA-A71C-BFAEC9F1D199}"/>
            </a:ext>
          </a:extLst>
        </xdr:cNvPr>
        <xdr:cNvSpPr txBox="1"/>
      </xdr:nvSpPr>
      <xdr:spPr>
        <a:xfrm>
          <a:off x="11668769" y="1296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116222</xdr:rowOff>
    </xdr:from>
    <xdr:ext cx="405111" cy="259045"/>
    <xdr:sp macro="" textlink="">
      <xdr:nvSpPr>
        <xdr:cNvPr id="783" name="n_1mainValue【消防施設】&#10;有形固定資産減価償却率">
          <a:extLst>
            <a:ext uri="{FF2B5EF4-FFF2-40B4-BE49-F238E27FC236}">
              <a16:creationId xmlns:a16="http://schemas.microsoft.com/office/drawing/2014/main" id="{9A6CA376-5CB5-4BEB-AB25-66B62C610E57}"/>
            </a:ext>
          </a:extLst>
        </xdr:cNvPr>
        <xdr:cNvSpPr txBox="1"/>
      </xdr:nvSpPr>
      <xdr:spPr>
        <a:xfrm>
          <a:off x="14123044"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74313</xdr:rowOff>
    </xdr:from>
    <xdr:ext cx="405111" cy="259045"/>
    <xdr:sp macro="" textlink="">
      <xdr:nvSpPr>
        <xdr:cNvPr id="784" name="n_2mainValue【消防施設】&#10;有形固定資産減価償却率">
          <a:extLst>
            <a:ext uri="{FF2B5EF4-FFF2-40B4-BE49-F238E27FC236}">
              <a16:creationId xmlns:a16="http://schemas.microsoft.com/office/drawing/2014/main" id="{2716BD06-64B5-4F09-B52B-7D32BD8C3BCC}"/>
            </a:ext>
          </a:extLst>
        </xdr:cNvPr>
        <xdr:cNvSpPr txBox="1"/>
      </xdr:nvSpPr>
      <xdr:spPr>
        <a:xfrm>
          <a:off x="13318182"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62882</xdr:rowOff>
    </xdr:from>
    <xdr:ext cx="405111" cy="259045"/>
    <xdr:sp macro="" textlink="">
      <xdr:nvSpPr>
        <xdr:cNvPr id="785" name="n_3mainValue【消防施設】&#10;有形固定資産減価償却率">
          <a:extLst>
            <a:ext uri="{FF2B5EF4-FFF2-40B4-BE49-F238E27FC236}">
              <a16:creationId xmlns:a16="http://schemas.microsoft.com/office/drawing/2014/main" id="{0F7AA901-9FD3-4A74-B064-703FF5ACEEF5}"/>
            </a:ext>
          </a:extLst>
        </xdr:cNvPr>
        <xdr:cNvSpPr txBox="1"/>
      </xdr:nvSpPr>
      <xdr:spPr>
        <a:xfrm>
          <a:off x="12500619"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139082</xdr:rowOff>
    </xdr:from>
    <xdr:ext cx="405111" cy="259045"/>
    <xdr:sp macro="" textlink="">
      <xdr:nvSpPr>
        <xdr:cNvPr id="786" name="n_4mainValue【消防施設】&#10;有形固定資産減価償却率">
          <a:extLst>
            <a:ext uri="{FF2B5EF4-FFF2-40B4-BE49-F238E27FC236}">
              <a16:creationId xmlns:a16="http://schemas.microsoft.com/office/drawing/2014/main" id="{D8097E37-7A24-4F46-8A5D-812F33E57307}"/>
            </a:ext>
          </a:extLst>
        </xdr:cNvPr>
        <xdr:cNvSpPr txBox="1"/>
      </xdr:nvSpPr>
      <xdr:spPr>
        <a:xfrm>
          <a:off x="11668769"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5972ECE5-8623-44BA-9357-2EDB1EE89B5E}"/>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C18CFFB9-CA62-45F9-9774-CDF23EEBD849}"/>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E1E686A7-67F5-43E7-B459-556356DFE5F8}"/>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535357-2061-49AA-B560-435445D5F7E3}"/>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229DA690-A331-4A0A-81B6-ABAD56E6C95A}"/>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EFD57392-1A10-479A-A8FF-5D6065AA9277}"/>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7028478A-ACB9-4017-944C-71D07CCD91E5}"/>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B2FA0F48-012C-4E36-8354-552A988E2189}"/>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3A6DFCAD-68E2-4064-970E-63AC62518FA1}"/>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F9413B59-6A4B-4AFE-AC8D-7FC6CDB7E99E}"/>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E064BBBA-F808-41A2-9F05-D18157A393D3}"/>
            </a:ext>
          </a:extLst>
        </xdr:cNvPr>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23D9DC7F-895D-47C0-B581-B903561491C8}"/>
            </a:ext>
          </a:extLst>
        </xdr:cNvPr>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1A51FE22-3D07-47EA-9C12-0515E55AB776}"/>
            </a:ext>
          </a:extLst>
        </xdr:cNvPr>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98911F99-1C6D-465B-A1AA-F2B4E9B20BBE}"/>
            </a:ext>
          </a:extLst>
        </xdr:cNvPr>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31B72926-6BCD-438B-A97F-3D94087B32E3}"/>
            </a:ext>
          </a:extLst>
        </xdr:cNvPr>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92F6725E-C3EE-4B53-937C-708AC5B67C90}"/>
            </a:ext>
          </a:extLst>
        </xdr:cNvPr>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95DF0AE0-3E27-4269-9F05-F20FDEE42613}"/>
            </a:ext>
          </a:extLst>
        </xdr:cNvPr>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C018FBB1-D30E-4435-8912-42ABA2A51987}"/>
            </a:ext>
          </a:extLst>
        </xdr:cNvPr>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7DD340AA-F149-4871-BE49-A75119D8FB4A}"/>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C68D7A92-9354-4CA8-A607-5AED682F71BE}"/>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90A35FBC-84AB-4643-856E-93DB6ACFD6F0}"/>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8" name="直線コネクタ 807">
          <a:extLst>
            <a:ext uri="{FF2B5EF4-FFF2-40B4-BE49-F238E27FC236}">
              <a16:creationId xmlns:a16="http://schemas.microsoft.com/office/drawing/2014/main" id="{DB93C3EB-2E7D-4FCE-BAEA-1E96B91C239B}"/>
            </a:ext>
          </a:extLst>
        </xdr:cNvPr>
        <xdr:cNvCxnSpPr/>
      </xdr:nvCxnSpPr>
      <xdr:spPr>
        <a:xfrm flipV="1">
          <a:off x="20503514" y="12734925"/>
          <a:ext cx="0" cy="12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9" name="【消防施設】&#10;一人当たり面積最小値テキスト">
          <a:extLst>
            <a:ext uri="{FF2B5EF4-FFF2-40B4-BE49-F238E27FC236}">
              <a16:creationId xmlns:a16="http://schemas.microsoft.com/office/drawing/2014/main" id="{10F6F39A-6D08-4E5B-9A5D-D5DFBA855C43}"/>
            </a:ext>
          </a:extLst>
        </xdr:cNvPr>
        <xdr:cNvSpPr txBox="1"/>
      </xdr:nvSpPr>
      <xdr:spPr>
        <a:xfrm>
          <a:off x="20542250" y="139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10" name="直線コネクタ 809">
          <a:extLst>
            <a:ext uri="{FF2B5EF4-FFF2-40B4-BE49-F238E27FC236}">
              <a16:creationId xmlns:a16="http://schemas.microsoft.com/office/drawing/2014/main" id="{F471A0E4-A3B3-4BAB-B9B0-9892665732CF}"/>
            </a:ext>
          </a:extLst>
        </xdr:cNvPr>
        <xdr:cNvCxnSpPr/>
      </xdr:nvCxnSpPr>
      <xdr:spPr>
        <a:xfrm>
          <a:off x="20429538" y="1396128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11" name="【消防施設】&#10;一人当たり面積最大値テキスト">
          <a:extLst>
            <a:ext uri="{FF2B5EF4-FFF2-40B4-BE49-F238E27FC236}">
              <a16:creationId xmlns:a16="http://schemas.microsoft.com/office/drawing/2014/main" id="{5E4DA63D-4C92-4080-9367-E2C457CFB411}"/>
            </a:ext>
          </a:extLst>
        </xdr:cNvPr>
        <xdr:cNvSpPr txBox="1"/>
      </xdr:nvSpPr>
      <xdr:spPr>
        <a:xfrm>
          <a:off x="20542250" y="1251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12" name="直線コネクタ 811">
          <a:extLst>
            <a:ext uri="{FF2B5EF4-FFF2-40B4-BE49-F238E27FC236}">
              <a16:creationId xmlns:a16="http://schemas.microsoft.com/office/drawing/2014/main" id="{4E0C0061-9E61-49F7-9E7C-4A0CEDC483A9}"/>
            </a:ext>
          </a:extLst>
        </xdr:cNvPr>
        <xdr:cNvCxnSpPr/>
      </xdr:nvCxnSpPr>
      <xdr:spPr>
        <a:xfrm>
          <a:off x="20429538" y="127349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813" name="【消防施設】&#10;一人当たり面積平均値テキスト">
          <a:extLst>
            <a:ext uri="{FF2B5EF4-FFF2-40B4-BE49-F238E27FC236}">
              <a16:creationId xmlns:a16="http://schemas.microsoft.com/office/drawing/2014/main" id="{6FB5618A-5F7D-44C8-9D7D-FD02387481B0}"/>
            </a:ext>
          </a:extLst>
        </xdr:cNvPr>
        <xdr:cNvSpPr txBox="1"/>
      </xdr:nvSpPr>
      <xdr:spPr>
        <a:xfrm>
          <a:off x="20542250" y="1380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14" name="フローチャート: 判断 813">
          <a:extLst>
            <a:ext uri="{FF2B5EF4-FFF2-40B4-BE49-F238E27FC236}">
              <a16:creationId xmlns:a16="http://schemas.microsoft.com/office/drawing/2014/main" id="{563E656B-FD4F-480B-AA1E-60DC71125B0B}"/>
            </a:ext>
          </a:extLst>
        </xdr:cNvPr>
        <xdr:cNvSpPr/>
      </xdr:nvSpPr>
      <xdr:spPr>
        <a:xfrm>
          <a:off x="20453350" y="138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15" name="フローチャート: 判断 814">
          <a:extLst>
            <a:ext uri="{FF2B5EF4-FFF2-40B4-BE49-F238E27FC236}">
              <a16:creationId xmlns:a16="http://schemas.microsoft.com/office/drawing/2014/main" id="{C3D77AE3-B594-449B-A460-2E7D436357A9}"/>
            </a:ext>
          </a:extLst>
        </xdr:cNvPr>
        <xdr:cNvSpPr/>
      </xdr:nvSpPr>
      <xdr:spPr>
        <a:xfrm>
          <a:off x="19686588" y="1382445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97486</xdr:rowOff>
    </xdr:from>
    <xdr:to>
      <xdr:col>107</xdr:col>
      <xdr:colOff>101600</xdr:colOff>
      <xdr:row>86</xdr:row>
      <xdr:rowOff>27636</xdr:rowOff>
    </xdr:to>
    <xdr:sp macro="" textlink="">
      <xdr:nvSpPr>
        <xdr:cNvPr id="816" name="フローチャート: 判断 815">
          <a:extLst>
            <a:ext uri="{FF2B5EF4-FFF2-40B4-BE49-F238E27FC236}">
              <a16:creationId xmlns:a16="http://schemas.microsoft.com/office/drawing/2014/main" id="{C212EEB8-7FFF-4316-9A55-7A8364116F5B}"/>
            </a:ext>
          </a:extLst>
        </xdr:cNvPr>
        <xdr:cNvSpPr/>
      </xdr:nvSpPr>
      <xdr:spPr>
        <a:xfrm>
          <a:off x="18854738" y="138706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817" name="フローチャート: 判断 816">
          <a:extLst>
            <a:ext uri="{FF2B5EF4-FFF2-40B4-BE49-F238E27FC236}">
              <a16:creationId xmlns:a16="http://schemas.microsoft.com/office/drawing/2014/main" id="{59D736BD-A0C4-4D61-AC89-23A080B5B047}"/>
            </a:ext>
          </a:extLst>
        </xdr:cNvPr>
        <xdr:cNvSpPr/>
      </xdr:nvSpPr>
      <xdr:spPr>
        <a:xfrm>
          <a:off x="18037175" y="138724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98400</xdr:rowOff>
    </xdr:from>
    <xdr:to>
      <xdr:col>98</xdr:col>
      <xdr:colOff>38100</xdr:colOff>
      <xdr:row>86</xdr:row>
      <xdr:rowOff>28550</xdr:rowOff>
    </xdr:to>
    <xdr:sp macro="" textlink="">
      <xdr:nvSpPr>
        <xdr:cNvPr id="818" name="フローチャート: 判断 817">
          <a:extLst>
            <a:ext uri="{FF2B5EF4-FFF2-40B4-BE49-F238E27FC236}">
              <a16:creationId xmlns:a16="http://schemas.microsoft.com/office/drawing/2014/main" id="{C7AB8020-25DA-4C0B-A9A2-006C988CC212}"/>
            </a:ext>
          </a:extLst>
        </xdr:cNvPr>
        <xdr:cNvSpPr/>
      </xdr:nvSpPr>
      <xdr:spPr>
        <a:xfrm>
          <a:off x="17219613" y="138715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7B37C33-5E27-4E2A-B257-BC6FFDFA452B}"/>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5328158-2AE9-4E4C-B1CE-1E34189222AA}"/>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86012CB-58F1-48DC-9257-66DDC9A8852F}"/>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1869BA93-A8EB-4ECD-8C2D-A9FD159473D8}"/>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A5C873D0-623F-494F-90CA-A031CFBA5EF0}"/>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70968</xdr:rowOff>
    </xdr:from>
    <xdr:to>
      <xdr:col>116</xdr:col>
      <xdr:colOff>114300</xdr:colOff>
      <xdr:row>85</xdr:row>
      <xdr:rowOff>1118</xdr:rowOff>
    </xdr:to>
    <xdr:sp macro="" textlink="">
      <xdr:nvSpPr>
        <xdr:cNvPr id="824" name="楕円 823">
          <a:extLst>
            <a:ext uri="{FF2B5EF4-FFF2-40B4-BE49-F238E27FC236}">
              <a16:creationId xmlns:a16="http://schemas.microsoft.com/office/drawing/2014/main" id="{27521466-E66E-4301-805D-6E3ED0161840}"/>
            </a:ext>
          </a:extLst>
        </xdr:cNvPr>
        <xdr:cNvSpPr/>
      </xdr:nvSpPr>
      <xdr:spPr>
        <a:xfrm>
          <a:off x="20453350" y="136821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93845</xdr:rowOff>
    </xdr:from>
    <xdr:ext cx="469744" cy="259045"/>
    <xdr:sp macro="" textlink="">
      <xdr:nvSpPr>
        <xdr:cNvPr id="825" name="【消防施設】&#10;一人当たり面積該当値テキスト">
          <a:extLst>
            <a:ext uri="{FF2B5EF4-FFF2-40B4-BE49-F238E27FC236}">
              <a16:creationId xmlns:a16="http://schemas.microsoft.com/office/drawing/2014/main" id="{DDFF23B7-E0C2-4A3E-AB3F-AD66973826E3}"/>
            </a:ext>
          </a:extLst>
        </xdr:cNvPr>
        <xdr:cNvSpPr txBox="1"/>
      </xdr:nvSpPr>
      <xdr:spPr>
        <a:xfrm>
          <a:off x="20542250" y="1354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6" name="楕円 825">
          <a:extLst>
            <a:ext uri="{FF2B5EF4-FFF2-40B4-BE49-F238E27FC236}">
              <a16:creationId xmlns:a16="http://schemas.microsoft.com/office/drawing/2014/main" id="{FB794C49-EE79-455E-A341-8C87A4782AA4}"/>
            </a:ext>
          </a:extLst>
        </xdr:cNvPr>
        <xdr:cNvSpPr/>
      </xdr:nvSpPr>
      <xdr:spPr>
        <a:xfrm>
          <a:off x="19686588" y="1371739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121768</xdr:rowOff>
    </xdr:from>
    <xdr:to>
      <xdr:col>116</xdr:col>
      <xdr:colOff>63500</xdr:colOff>
      <xdr:row>84</xdr:row>
      <xdr:rowOff>156972</xdr:rowOff>
    </xdr:to>
    <xdr:cxnSp macro="">
      <xdr:nvCxnSpPr>
        <xdr:cNvPr id="827" name="直線コネクタ 826">
          <a:extLst>
            <a:ext uri="{FF2B5EF4-FFF2-40B4-BE49-F238E27FC236}">
              <a16:creationId xmlns:a16="http://schemas.microsoft.com/office/drawing/2014/main" id="{34ACA7CF-71A9-4BDB-AF1D-3A31EFF24DBF}"/>
            </a:ext>
          </a:extLst>
        </xdr:cNvPr>
        <xdr:cNvCxnSpPr/>
      </xdr:nvCxnSpPr>
      <xdr:spPr>
        <a:xfrm flipV="1">
          <a:off x="19737388" y="13732993"/>
          <a:ext cx="766762"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113030</xdr:rowOff>
    </xdr:from>
    <xdr:to>
      <xdr:col>107</xdr:col>
      <xdr:colOff>101600</xdr:colOff>
      <xdr:row>85</xdr:row>
      <xdr:rowOff>43180</xdr:rowOff>
    </xdr:to>
    <xdr:sp macro="" textlink="">
      <xdr:nvSpPr>
        <xdr:cNvPr id="828" name="楕円 827">
          <a:extLst>
            <a:ext uri="{FF2B5EF4-FFF2-40B4-BE49-F238E27FC236}">
              <a16:creationId xmlns:a16="http://schemas.microsoft.com/office/drawing/2014/main" id="{64029588-74F8-4AF9-A858-DC924BB3FDC8}"/>
            </a:ext>
          </a:extLst>
        </xdr:cNvPr>
        <xdr:cNvSpPr/>
      </xdr:nvSpPr>
      <xdr:spPr>
        <a:xfrm>
          <a:off x="18854738" y="137242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163830</xdr:rowOff>
    </xdr:to>
    <xdr:cxnSp macro="">
      <xdr:nvCxnSpPr>
        <xdr:cNvPr id="829" name="直線コネクタ 828">
          <a:extLst>
            <a:ext uri="{FF2B5EF4-FFF2-40B4-BE49-F238E27FC236}">
              <a16:creationId xmlns:a16="http://schemas.microsoft.com/office/drawing/2014/main" id="{02CE9AC1-DEA5-48EA-8BD2-8754ACE0D7E2}"/>
            </a:ext>
          </a:extLst>
        </xdr:cNvPr>
        <xdr:cNvCxnSpPr/>
      </xdr:nvCxnSpPr>
      <xdr:spPr>
        <a:xfrm flipV="1">
          <a:off x="18905538" y="13768197"/>
          <a:ext cx="8318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13360</xdr:rowOff>
    </xdr:from>
    <xdr:to>
      <xdr:col>102</xdr:col>
      <xdr:colOff>165100</xdr:colOff>
      <xdr:row>85</xdr:row>
      <xdr:rowOff>114960</xdr:rowOff>
    </xdr:to>
    <xdr:sp macro="" textlink="">
      <xdr:nvSpPr>
        <xdr:cNvPr id="830" name="楕円 829">
          <a:extLst>
            <a:ext uri="{FF2B5EF4-FFF2-40B4-BE49-F238E27FC236}">
              <a16:creationId xmlns:a16="http://schemas.microsoft.com/office/drawing/2014/main" id="{03030785-53C1-440B-ABF2-236766DD5522}"/>
            </a:ext>
          </a:extLst>
        </xdr:cNvPr>
        <xdr:cNvSpPr/>
      </xdr:nvSpPr>
      <xdr:spPr>
        <a:xfrm>
          <a:off x="18037175" y="137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163830</xdr:rowOff>
    </xdr:from>
    <xdr:to>
      <xdr:col>107</xdr:col>
      <xdr:colOff>50800</xdr:colOff>
      <xdr:row>85</xdr:row>
      <xdr:rowOff>64160</xdr:rowOff>
    </xdr:to>
    <xdr:cxnSp macro="">
      <xdr:nvCxnSpPr>
        <xdr:cNvPr id="831" name="直線コネクタ 830">
          <a:extLst>
            <a:ext uri="{FF2B5EF4-FFF2-40B4-BE49-F238E27FC236}">
              <a16:creationId xmlns:a16="http://schemas.microsoft.com/office/drawing/2014/main" id="{FFD86CA3-BD5E-41A1-B4E0-FB42E5629AFA}"/>
            </a:ext>
          </a:extLst>
        </xdr:cNvPr>
        <xdr:cNvCxnSpPr/>
      </xdr:nvCxnSpPr>
      <xdr:spPr>
        <a:xfrm flipV="1">
          <a:off x="18087975" y="13775055"/>
          <a:ext cx="817563"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17475</xdr:rowOff>
    </xdr:from>
    <xdr:to>
      <xdr:col>98</xdr:col>
      <xdr:colOff>38100</xdr:colOff>
      <xdr:row>85</xdr:row>
      <xdr:rowOff>119075</xdr:rowOff>
    </xdr:to>
    <xdr:sp macro="" textlink="">
      <xdr:nvSpPr>
        <xdr:cNvPr id="832" name="楕円 831">
          <a:extLst>
            <a:ext uri="{FF2B5EF4-FFF2-40B4-BE49-F238E27FC236}">
              <a16:creationId xmlns:a16="http://schemas.microsoft.com/office/drawing/2014/main" id="{0CF63F07-3281-4899-B8C5-E1004A7A35F4}"/>
            </a:ext>
          </a:extLst>
        </xdr:cNvPr>
        <xdr:cNvSpPr/>
      </xdr:nvSpPr>
      <xdr:spPr>
        <a:xfrm>
          <a:off x="17219613" y="1379062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64160</xdr:rowOff>
    </xdr:from>
    <xdr:to>
      <xdr:col>102</xdr:col>
      <xdr:colOff>114300</xdr:colOff>
      <xdr:row>85</xdr:row>
      <xdr:rowOff>68275</xdr:rowOff>
    </xdr:to>
    <xdr:cxnSp macro="">
      <xdr:nvCxnSpPr>
        <xdr:cNvPr id="833" name="直線コネクタ 832">
          <a:extLst>
            <a:ext uri="{FF2B5EF4-FFF2-40B4-BE49-F238E27FC236}">
              <a16:creationId xmlns:a16="http://schemas.microsoft.com/office/drawing/2014/main" id="{E77F4635-B869-4F91-97BF-C373FD1DAF22}"/>
            </a:ext>
          </a:extLst>
        </xdr:cNvPr>
        <xdr:cNvCxnSpPr/>
      </xdr:nvCxnSpPr>
      <xdr:spPr>
        <a:xfrm flipV="1">
          <a:off x="17270413" y="13837310"/>
          <a:ext cx="817562"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834" name="n_1aveValue【消防施設】&#10;一人当たり面積">
          <a:extLst>
            <a:ext uri="{FF2B5EF4-FFF2-40B4-BE49-F238E27FC236}">
              <a16:creationId xmlns:a16="http://schemas.microsoft.com/office/drawing/2014/main" id="{11937605-2AB4-41C6-BA9D-DC6FB413FCD2}"/>
            </a:ext>
          </a:extLst>
        </xdr:cNvPr>
        <xdr:cNvSpPr txBox="1"/>
      </xdr:nvSpPr>
      <xdr:spPr>
        <a:xfrm>
          <a:off x="19504102" y="1391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18763</xdr:rowOff>
    </xdr:from>
    <xdr:ext cx="469744" cy="259045"/>
    <xdr:sp macro="" textlink="">
      <xdr:nvSpPr>
        <xdr:cNvPr id="835" name="n_2aveValue【消防施設】&#10;一人当たり面積">
          <a:extLst>
            <a:ext uri="{FF2B5EF4-FFF2-40B4-BE49-F238E27FC236}">
              <a16:creationId xmlns:a16="http://schemas.microsoft.com/office/drawing/2014/main" id="{5555F743-A59C-4A0D-A92A-24B1E13C017F}"/>
            </a:ext>
          </a:extLst>
        </xdr:cNvPr>
        <xdr:cNvSpPr txBox="1"/>
      </xdr:nvSpPr>
      <xdr:spPr>
        <a:xfrm>
          <a:off x="18684952" y="139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836" name="n_3aveValue【消防施設】&#10;一人当たり面積">
          <a:extLst>
            <a:ext uri="{FF2B5EF4-FFF2-40B4-BE49-F238E27FC236}">
              <a16:creationId xmlns:a16="http://schemas.microsoft.com/office/drawing/2014/main" id="{4D66F669-5EB8-4B0D-9550-13C012A3D93C}"/>
            </a:ext>
          </a:extLst>
        </xdr:cNvPr>
        <xdr:cNvSpPr txBox="1"/>
      </xdr:nvSpPr>
      <xdr:spPr>
        <a:xfrm>
          <a:off x="17867390" y="139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19677</xdr:rowOff>
    </xdr:from>
    <xdr:ext cx="469744" cy="259045"/>
    <xdr:sp macro="" textlink="">
      <xdr:nvSpPr>
        <xdr:cNvPr id="837" name="n_4aveValue【消防施設】&#10;一人当たり面積">
          <a:extLst>
            <a:ext uri="{FF2B5EF4-FFF2-40B4-BE49-F238E27FC236}">
              <a16:creationId xmlns:a16="http://schemas.microsoft.com/office/drawing/2014/main" id="{7B0B92A5-A0E2-4054-AA61-EB7B45009636}"/>
            </a:ext>
          </a:extLst>
        </xdr:cNvPr>
        <xdr:cNvSpPr txBox="1"/>
      </xdr:nvSpPr>
      <xdr:spPr>
        <a:xfrm>
          <a:off x="17049827" y="1395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838" name="n_1mainValue【消防施設】&#10;一人当たり面積">
          <a:extLst>
            <a:ext uri="{FF2B5EF4-FFF2-40B4-BE49-F238E27FC236}">
              <a16:creationId xmlns:a16="http://schemas.microsoft.com/office/drawing/2014/main" id="{F3352C4D-2CDA-49CD-9953-FB3C59C10E61}"/>
            </a:ext>
          </a:extLst>
        </xdr:cNvPr>
        <xdr:cNvSpPr txBox="1"/>
      </xdr:nvSpPr>
      <xdr:spPr>
        <a:xfrm>
          <a:off x="19504102"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59707</xdr:rowOff>
    </xdr:from>
    <xdr:ext cx="469744" cy="259045"/>
    <xdr:sp macro="" textlink="">
      <xdr:nvSpPr>
        <xdr:cNvPr id="839" name="n_2mainValue【消防施設】&#10;一人当たり面積">
          <a:extLst>
            <a:ext uri="{FF2B5EF4-FFF2-40B4-BE49-F238E27FC236}">
              <a16:creationId xmlns:a16="http://schemas.microsoft.com/office/drawing/2014/main" id="{261EC8AD-60BF-48FB-AC0A-3C337F8EFDE4}"/>
            </a:ext>
          </a:extLst>
        </xdr:cNvPr>
        <xdr:cNvSpPr txBox="1"/>
      </xdr:nvSpPr>
      <xdr:spPr>
        <a:xfrm>
          <a:off x="18684952"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131487</xdr:rowOff>
    </xdr:from>
    <xdr:ext cx="469744" cy="259045"/>
    <xdr:sp macro="" textlink="">
      <xdr:nvSpPr>
        <xdr:cNvPr id="840" name="n_3mainValue【消防施設】&#10;一人当たり面積">
          <a:extLst>
            <a:ext uri="{FF2B5EF4-FFF2-40B4-BE49-F238E27FC236}">
              <a16:creationId xmlns:a16="http://schemas.microsoft.com/office/drawing/2014/main" id="{34BF2925-8D17-4850-B1B6-F30968E7EE30}"/>
            </a:ext>
          </a:extLst>
        </xdr:cNvPr>
        <xdr:cNvSpPr txBox="1"/>
      </xdr:nvSpPr>
      <xdr:spPr>
        <a:xfrm>
          <a:off x="17867390"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135602</xdr:rowOff>
    </xdr:from>
    <xdr:ext cx="469744" cy="259045"/>
    <xdr:sp macro="" textlink="">
      <xdr:nvSpPr>
        <xdr:cNvPr id="841" name="n_4mainValue【消防施設】&#10;一人当たり面積">
          <a:extLst>
            <a:ext uri="{FF2B5EF4-FFF2-40B4-BE49-F238E27FC236}">
              <a16:creationId xmlns:a16="http://schemas.microsoft.com/office/drawing/2014/main" id="{51133739-E996-406A-8D12-FAFB26ED23A7}"/>
            </a:ext>
          </a:extLst>
        </xdr:cNvPr>
        <xdr:cNvSpPr txBox="1"/>
      </xdr:nvSpPr>
      <xdr:spPr>
        <a:xfrm>
          <a:off x="17049827"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C62246DA-4C42-43E9-B3E6-F10AC7482B91}"/>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D913BD7C-C209-4C96-80EC-8188581B5B15}"/>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7749A57-265D-4BE6-AACA-C84DD5E26112}"/>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4779FEA3-2895-44D7-B29A-0939762A22B8}"/>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5165D8FA-D324-4D6A-B3CF-88C92EDF6F1F}"/>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BAA1A063-E4EA-4643-AD50-6336CFDA34C9}"/>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E1DCCB83-95D8-4009-97BC-B597560D128E}"/>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6285EB97-E688-4844-81EE-3163CF75B5D5}"/>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644189D1-20E9-4D43-833C-1E93C4C5A22C}"/>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48EDDE54-603F-47AB-89CA-8230EDD5BAE0}"/>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7595A0AA-C3BD-4081-B453-DF674E387BC6}"/>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F49F3A22-D899-4082-A065-9F4B5B7CA412}"/>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FF739F5F-CC53-4DE6-96E6-4DBFCD65B8A4}"/>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C70B671E-18D4-4B5C-B55E-AEA9AB1D65A2}"/>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AAE8E72F-BED7-45C5-BD39-B522EE8CA195}"/>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6B776D37-BF3D-4D70-B614-3DCE1820F0BF}"/>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CB97BE72-A8ED-442A-B766-1E1C7081E231}"/>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729311C8-438E-49EF-8C9D-9F5267D3C2C3}"/>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2B3F77CC-72CA-4624-AFA9-38265DAF4C16}"/>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D37F764C-8139-4EF1-B6CB-FC21249B36A9}"/>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34F8587C-CF3C-4118-833B-DC58A536FF4F}"/>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27BB8BE9-FC3F-4CC9-A3AE-3137CD00D6F4}"/>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8E41E5B3-AA42-40D1-92C9-619E4370ADA8}"/>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DE44C73C-D5DE-4BF5-8378-0070EB5E7015}"/>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42EEE461-2178-4381-BA29-6B3EDA0445F4}"/>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7" name="直線コネクタ 866">
          <a:extLst>
            <a:ext uri="{FF2B5EF4-FFF2-40B4-BE49-F238E27FC236}">
              <a16:creationId xmlns:a16="http://schemas.microsoft.com/office/drawing/2014/main" id="{945C8F0D-3BF2-47C3-9C1B-CBAB3500C33E}"/>
            </a:ext>
          </a:extLst>
        </xdr:cNvPr>
        <xdr:cNvCxnSpPr/>
      </xdr:nvCxnSpPr>
      <xdr:spPr>
        <a:xfrm flipV="1">
          <a:off x="15104427" y="1626761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8" name="【庁舎】&#10;有形固定資産減価償却率最小値テキスト">
          <a:extLst>
            <a:ext uri="{FF2B5EF4-FFF2-40B4-BE49-F238E27FC236}">
              <a16:creationId xmlns:a16="http://schemas.microsoft.com/office/drawing/2014/main" id="{ADA6961D-6E80-46C0-84F3-FCEF51961E44}"/>
            </a:ext>
          </a:extLst>
        </xdr:cNvPr>
        <xdr:cNvSpPr txBox="1"/>
      </xdr:nvSpPr>
      <xdr:spPr>
        <a:xfrm>
          <a:off x="15143163" y="1786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9" name="直線コネクタ 868">
          <a:extLst>
            <a:ext uri="{FF2B5EF4-FFF2-40B4-BE49-F238E27FC236}">
              <a16:creationId xmlns:a16="http://schemas.microsoft.com/office/drawing/2014/main" id="{ADB97B4B-44C7-49CB-8025-5BF35A9A02F7}"/>
            </a:ext>
          </a:extLst>
        </xdr:cNvPr>
        <xdr:cNvCxnSpPr/>
      </xdr:nvCxnSpPr>
      <xdr:spPr>
        <a:xfrm>
          <a:off x="15016163" y="178580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70" name="【庁舎】&#10;有形固定資産減価償却率最大値テキスト">
          <a:extLst>
            <a:ext uri="{FF2B5EF4-FFF2-40B4-BE49-F238E27FC236}">
              <a16:creationId xmlns:a16="http://schemas.microsoft.com/office/drawing/2014/main" id="{033896BF-0C4A-4F29-AFC8-91F947EB8A9E}"/>
            </a:ext>
          </a:extLst>
        </xdr:cNvPr>
        <xdr:cNvSpPr txBox="1"/>
      </xdr:nvSpPr>
      <xdr:spPr>
        <a:xfrm>
          <a:off x="15143163" y="16042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71" name="直線コネクタ 870">
          <a:extLst>
            <a:ext uri="{FF2B5EF4-FFF2-40B4-BE49-F238E27FC236}">
              <a16:creationId xmlns:a16="http://schemas.microsoft.com/office/drawing/2014/main" id="{CE26913F-63D4-4CA6-AB46-DC87CB16CBFD}"/>
            </a:ext>
          </a:extLst>
        </xdr:cNvPr>
        <xdr:cNvCxnSpPr/>
      </xdr:nvCxnSpPr>
      <xdr:spPr>
        <a:xfrm>
          <a:off x="15016163" y="162676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872" name="【庁舎】&#10;有形固定資産減価償却率平均値テキスト">
          <a:extLst>
            <a:ext uri="{FF2B5EF4-FFF2-40B4-BE49-F238E27FC236}">
              <a16:creationId xmlns:a16="http://schemas.microsoft.com/office/drawing/2014/main" id="{34270740-BA3F-489D-9305-1BE579639446}"/>
            </a:ext>
          </a:extLst>
        </xdr:cNvPr>
        <xdr:cNvSpPr txBox="1"/>
      </xdr:nvSpPr>
      <xdr:spPr>
        <a:xfrm>
          <a:off x="15143163" y="1695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73" name="フローチャート: 判断 872">
          <a:extLst>
            <a:ext uri="{FF2B5EF4-FFF2-40B4-BE49-F238E27FC236}">
              <a16:creationId xmlns:a16="http://schemas.microsoft.com/office/drawing/2014/main" id="{0C6957D3-E846-4098-97D2-BE4FD23BA97B}"/>
            </a:ext>
          </a:extLst>
        </xdr:cNvPr>
        <xdr:cNvSpPr/>
      </xdr:nvSpPr>
      <xdr:spPr>
        <a:xfrm>
          <a:off x="15054263" y="1710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4" name="フローチャート: 判断 873">
          <a:extLst>
            <a:ext uri="{FF2B5EF4-FFF2-40B4-BE49-F238E27FC236}">
              <a16:creationId xmlns:a16="http://schemas.microsoft.com/office/drawing/2014/main" id="{8D5DBD9E-89CA-459B-B6DA-9F6FDA5A0756}"/>
            </a:ext>
          </a:extLst>
        </xdr:cNvPr>
        <xdr:cNvSpPr/>
      </xdr:nvSpPr>
      <xdr:spPr>
        <a:xfrm>
          <a:off x="14273213"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75" name="フローチャート: 判断 874">
          <a:extLst>
            <a:ext uri="{FF2B5EF4-FFF2-40B4-BE49-F238E27FC236}">
              <a16:creationId xmlns:a16="http://schemas.microsoft.com/office/drawing/2014/main" id="{EF03AFCB-3BEB-4FD4-A5D3-79E262D37B09}"/>
            </a:ext>
          </a:extLst>
        </xdr:cNvPr>
        <xdr:cNvSpPr/>
      </xdr:nvSpPr>
      <xdr:spPr>
        <a:xfrm>
          <a:off x="13455650" y="1715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76" name="フローチャート: 判断 875">
          <a:extLst>
            <a:ext uri="{FF2B5EF4-FFF2-40B4-BE49-F238E27FC236}">
              <a16:creationId xmlns:a16="http://schemas.microsoft.com/office/drawing/2014/main" id="{587A9A2F-A07E-4C21-BCB6-D3176192A210}"/>
            </a:ext>
          </a:extLst>
        </xdr:cNvPr>
        <xdr:cNvSpPr/>
      </xdr:nvSpPr>
      <xdr:spPr>
        <a:xfrm>
          <a:off x="12638088" y="1715243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877" name="フローチャート: 判断 876">
          <a:extLst>
            <a:ext uri="{FF2B5EF4-FFF2-40B4-BE49-F238E27FC236}">
              <a16:creationId xmlns:a16="http://schemas.microsoft.com/office/drawing/2014/main" id="{4C112534-5690-44D9-9E2E-386BB67F0EEB}"/>
            </a:ext>
          </a:extLst>
        </xdr:cNvPr>
        <xdr:cNvSpPr/>
      </xdr:nvSpPr>
      <xdr:spPr>
        <a:xfrm>
          <a:off x="11806238" y="1718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B79C33A-5740-4775-AB23-5A2047A5ECB3}"/>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85032F4-35B9-4550-9D4A-079807AB44A4}"/>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ACDE12F-DDBE-472F-A2AD-E50A82983F79}"/>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D8DBF40-A861-44C3-84FE-0AFA5EB54B58}"/>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DDC90AFD-CAD5-48B9-AF41-0F0B44C84859}"/>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883" name="楕円 882">
          <a:extLst>
            <a:ext uri="{FF2B5EF4-FFF2-40B4-BE49-F238E27FC236}">
              <a16:creationId xmlns:a16="http://schemas.microsoft.com/office/drawing/2014/main" id="{01E36685-AC9D-47CC-A81B-AC59CAD0FF29}"/>
            </a:ext>
          </a:extLst>
        </xdr:cNvPr>
        <xdr:cNvSpPr/>
      </xdr:nvSpPr>
      <xdr:spPr>
        <a:xfrm>
          <a:off x="15054263"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884" name="【庁舎】&#10;有形固定資産減価償却率該当値テキスト">
          <a:extLst>
            <a:ext uri="{FF2B5EF4-FFF2-40B4-BE49-F238E27FC236}">
              <a16:creationId xmlns:a16="http://schemas.microsoft.com/office/drawing/2014/main" id="{C9575C3C-9519-428A-8C51-3D190F9A5461}"/>
            </a:ext>
          </a:extLst>
        </xdr:cNvPr>
        <xdr:cNvSpPr txBox="1"/>
      </xdr:nvSpPr>
      <xdr:spPr>
        <a:xfrm>
          <a:off x="15143163" y="1718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885" name="楕円 884">
          <a:extLst>
            <a:ext uri="{FF2B5EF4-FFF2-40B4-BE49-F238E27FC236}">
              <a16:creationId xmlns:a16="http://schemas.microsoft.com/office/drawing/2014/main" id="{D234D37C-8B03-4C69-B294-D7EAB47C26B4}"/>
            </a:ext>
          </a:extLst>
        </xdr:cNvPr>
        <xdr:cNvSpPr/>
      </xdr:nvSpPr>
      <xdr:spPr>
        <a:xfrm>
          <a:off x="14273213"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113756</xdr:rowOff>
    </xdr:to>
    <xdr:cxnSp macro="">
      <xdr:nvCxnSpPr>
        <xdr:cNvPr id="886" name="直線コネクタ 885">
          <a:extLst>
            <a:ext uri="{FF2B5EF4-FFF2-40B4-BE49-F238E27FC236}">
              <a16:creationId xmlns:a16="http://schemas.microsoft.com/office/drawing/2014/main" id="{5FDCBEDA-9BCC-4F38-85B7-2A907889E087}"/>
            </a:ext>
          </a:extLst>
        </xdr:cNvPr>
        <xdr:cNvCxnSpPr/>
      </xdr:nvCxnSpPr>
      <xdr:spPr>
        <a:xfrm>
          <a:off x="14324013" y="17227731"/>
          <a:ext cx="7810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87" name="楕円 886">
          <a:extLst>
            <a:ext uri="{FF2B5EF4-FFF2-40B4-BE49-F238E27FC236}">
              <a16:creationId xmlns:a16="http://schemas.microsoft.com/office/drawing/2014/main" id="{C1507C42-7C30-49B1-9B58-2AC2FC721989}"/>
            </a:ext>
          </a:extLst>
        </xdr:cNvPr>
        <xdr:cNvSpPr/>
      </xdr:nvSpPr>
      <xdr:spPr>
        <a:xfrm>
          <a:off x="1345565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51707</xdr:rowOff>
    </xdr:from>
    <xdr:to>
      <xdr:col>81</xdr:col>
      <xdr:colOff>50800</xdr:colOff>
      <xdr:row>105</xdr:row>
      <xdr:rowOff>82731</xdr:rowOff>
    </xdr:to>
    <xdr:cxnSp macro="">
      <xdr:nvCxnSpPr>
        <xdr:cNvPr id="888" name="直線コネクタ 887">
          <a:extLst>
            <a:ext uri="{FF2B5EF4-FFF2-40B4-BE49-F238E27FC236}">
              <a16:creationId xmlns:a16="http://schemas.microsoft.com/office/drawing/2014/main" id="{2CFCEDFF-F17A-49E8-ADAA-3C6466C9F919}"/>
            </a:ext>
          </a:extLst>
        </xdr:cNvPr>
        <xdr:cNvCxnSpPr/>
      </xdr:nvCxnSpPr>
      <xdr:spPr>
        <a:xfrm>
          <a:off x="13506450" y="17196707"/>
          <a:ext cx="817563"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889" name="楕円 888">
          <a:extLst>
            <a:ext uri="{FF2B5EF4-FFF2-40B4-BE49-F238E27FC236}">
              <a16:creationId xmlns:a16="http://schemas.microsoft.com/office/drawing/2014/main" id="{19DF3D78-A933-4913-81A5-399D56425867}"/>
            </a:ext>
          </a:extLst>
        </xdr:cNvPr>
        <xdr:cNvSpPr/>
      </xdr:nvSpPr>
      <xdr:spPr>
        <a:xfrm>
          <a:off x="12638088" y="1708059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51707</xdr:rowOff>
    </xdr:to>
    <xdr:cxnSp macro="">
      <xdr:nvCxnSpPr>
        <xdr:cNvPr id="890" name="直線コネクタ 889">
          <a:extLst>
            <a:ext uri="{FF2B5EF4-FFF2-40B4-BE49-F238E27FC236}">
              <a16:creationId xmlns:a16="http://schemas.microsoft.com/office/drawing/2014/main" id="{F67DEF93-9C85-4D3F-81D1-12607B6D176D}"/>
            </a:ext>
          </a:extLst>
        </xdr:cNvPr>
        <xdr:cNvCxnSpPr/>
      </xdr:nvCxnSpPr>
      <xdr:spPr>
        <a:xfrm>
          <a:off x="12688888" y="17131393"/>
          <a:ext cx="817562"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891" name="楕円 890">
          <a:extLst>
            <a:ext uri="{FF2B5EF4-FFF2-40B4-BE49-F238E27FC236}">
              <a16:creationId xmlns:a16="http://schemas.microsoft.com/office/drawing/2014/main" id="{497DA149-7F9B-4040-AC6C-8CEB9422FCF1}"/>
            </a:ext>
          </a:extLst>
        </xdr:cNvPr>
        <xdr:cNvSpPr/>
      </xdr:nvSpPr>
      <xdr:spPr>
        <a:xfrm>
          <a:off x="11806238"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157843</xdr:rowOff>
    </xdr:from>
    <xdr:to>
      <xdr:col>71</xdr:col>
      <xdr:colOff>177800</xdr:colOff>
      <xdr:row>104</xdr:row>
      <xdr:rowOff>164374</xdr:rowOff>
    </xdr:to>
    <xdr:cxnSp macro="">
      <xdr:nvCxnSpPr>
        <xdr:cNvPr id="892" name="直線コネクタ 891">
          <a:extLst>
            <a:ext uri="{FF2B5EF4-FFF2-40B4-BE49-F238E27FC236}">
              <a16:creationId xmlns:a16="http://schemas.microsoft.com/office/drawing/2014/main" id="{323BC0CA-3997-4DF6-AEC5-2FF712D277C1}"/>
            </a:ext>
          </a:extLst>
        </xdr:cNvPr>
        <xdr:cNvCxnSpPr/>
      </xdr:nvCxnSpPr>
      <xdr:spPr>
        <a:xfrm flipV="1">
          <a:off x="11857038" y="17131393"/>
          <a:ext cx="8318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93" name="n_1aveValue【庁舎】&#10;有形固定資産減価償却率">
          <a:extLst>
            <a:ext uri="{FF2B5EF4-FFF2-40B4-BE49-F238E27FC236}">
              <a16:creationId xmlns:a16="http://schemas.microsoft.com/office/drawing/2014/main" id="{D6B7A6AE-BFF0-4FC9-9F71-04E0FCCE38B9}"/>
            </a:ext>
          </a:extLst>
        </xdr:cNvPr>
        <xdr:cNvSpPr txBox="1"/>
      </xdr:nvSpPr>
      <xdr:spPr>
        <a:xfrm>
          <a:off x="14123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894" name="n_2aveValue【庁舎】&#10;有形固定資産減価償却率">
          <a:extLst>
            <a:ext uri="{FF2B5EF4-FFF2-40B4-BE49-F238E27FC236}">
              <a16:creationId xmlns:a16="http://schemas.microsoft.com/office/drawing/2014/main" id="{2B672004-F917-4751-A65C-70BCA3C2C53E}"/>
            </a:ext>
          </a:extLst>
        </xdr:cNvPr>
        <xdr:cNvSpPr txBox="1"/>
      </xdr:nvSpPr>
      <xdr:spPr>
        <a:xfrm>
          <a:off x="13318182"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95" name="n_3aveValue【庁舎】&#10;有形固定資産減価償却率">
          <a:extLst>
            <a:ext uri="{FF2B5EF4-FFF2-40B4-BE49-F238E27FC236}">
              <a16:creationId xmlns:a16="http://schemas.microsoft.com/office/drawing/2014/main" id="{4F8B8DDA-A22F-4F97-92FC-1A9CA5B2F7A1}"/>
            </a:ext>
          </a:extLst>
        </xdr:cNvPr>
        <xdr:cNvSpPr txBox="1"/>
      </xdr:nvSpPr>
      <xdr:spPr>
        <a:xfrm>
          <a:off x="12500619" y="17245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896" name="n_4aveValue【庁舎】&#10;有形固定資産減価償却率">
          <a:extLst>
            <a:ext uri="{FF2B5EF4-FFF2-40B4-BE49-F238E27FC236}">
              <a16:creationId xmlns:a16="http://schemas.microsoft.com/office/drawing/2014/main" id="{20B9E23F-7913-4B1B-A10A-186FCBD67C51}"/>
            </a:ext>
          </a:extLst>
        </xdr:cNvPr>
        <xdr:cNvSpPr txBox="1"/>
      </xdr:nvSpPr>
      <xdr:spPr>
        <a:xfrm>
          <a:off x="11668769" y="1727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897" name="n_1mainValue【庁舎】&#10;有形固定資産減価償却率">
          <a:extLst>
            <a:ext uri="{FF2B5EF4-FFF2-40B4-BE49-F238E27FC236}">
              <a16:creationId xmlns:a16="http://schemas.microsoft.com/office/drawing/2014/main" id="{62F367CD-78D0-4068-B871-856261882DE6}"/>
            </a:ext>
          </a:extLst>
        </xdr:cNvPr>
        <xdr:cNvSpPr txBox="1"/>
      </xdr:nvSpPr>
      <xdr:spPr>
        <a:xfrm>
          <a:off x="14123044" y="17269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macro="" textlink="">
      <xdr:nvSpPr>
        <xdr:cNvPr id="898" name="n_2mainValue【庁舎】&#10;有形固定資産減価償却率">
          <a:extLst>
            <a:ext uri="{FF2B5EF4-FFF2-40B4-BE49-F238E27FC236}">
              <a16:creationId xmlns:a16="http://schemas.microsoft.com/office/drawing/2014/main" id="{B13BDA2F-2955-4B25-854B-94556E88BAAA}"/>
            </a:ext>
          </a:extLst>
        </xdr:cNvPr>
        <xdr:cNvSpPr txBox="1"/>
      </xdr:nvSpPr>
      <xdr:spPr>
        <a:xfrm>
          <a:off x="13318182" y="1692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53720</xdr:rowOff>
    </xdr:from>
    <xdr:ext cx="405111" cy="259045"/>
    <xdr:sp macro="" textlink="">
      <xdr:nvSpPr>
        <xdr:cNvPr id="899" name="n_3mainValue【庁舎】&#10;有形固定資産減価償却率">
          <a:extLst>
            <a:ext uri="{FF2B5EF4-FFF2-40B4-BE49-F238E27FC236}">
              <a16:creationId xmlns:a16="http://schemas.microsoft.com/office/drawing/2014/main" id="{5285FB00-4495-40A5-AE03-F054E32BD884}"/>
            </a:ext>
          </a:extLst>
        </xdr:cNvPr>
        <xdr:cNvSpPr txBox="1"/>
      </xdr:nvSpPr>
      <xdr:spPr>
        <a:xfrm>
          <a:off x="12500619"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60251</xdr:rowOff>
    </xdr:from>
    <xdr:ext cx="405111" cy="259045"/>
    <xdr:sp macro="" textlink="">
      <xdr:nvSpPr>
        <xdr:cNvPr id="900" name="n_4mainValue【庁舎】&#10;有形固定資産減価償却率">
          <a:extLst>
            <a:ext uri="{FF2B5EF4-FFF2-40B4-BE49-F238E27FC236}">
              <a16:creationId xmlns:a16="http://schemas.microsoft.com/office/drawing/2014/main" id="{AE311A52-8EF7-4118-98B6-512A37D4799A}"/>
            </a:ext>
          </a:extLst>
        </xdr:cNvPr>
        <xdr:cNvSpPr txBox="1"/>
      </xdr:nvSpPr>
      <xdr:spPr>
        <a:xfrm>
          <a:off x="11668769" y="1686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93FE04C2-000C-4BFB-AB0C-9A8EF3A08F80}"/>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DE634AEC-14C0-4689-898B-9ED031ED42FD}"/>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4FB1E5E4-F2A8-4002-9085-7FC117A908B2}"/>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EE7E5500-EE95-4FF0-A08C-570BB367CCDF}"/>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22C7ADA8-0EAD-409C-A4C2-3FC7C661F97D}"/>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ABDD62DE-CE6F-4BE0-A77C-08288AC8FFCA}"/>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AEB1A7F6-C114-4015-AF26-76FFD69E9AB9}"/>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1BB3F090-C54A-4A85-ACE5-AADDBDA7CCEB}"/>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7A051643-5BC5-4037-AF24-5063F93E6392}"/>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E97619BA-90D5-4462-892D-768279094C1F}"/>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424D9C90-1C1E-4E6C-9D50-25FDCE5A0556}"/>
            </a:ext>
          </a:extLst>
        </xdr:cNvPr>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BCB850C2-DE93-493E-AF77-003B595595E8}"/>
            </a:ext>
          </a:extLst>
        </xdr:cNvPr>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41F97F31-E3C8-49E6-9E60-709B3322E8E4}"/>
            </a:ext>
          </a:extLst>
        </xdr:cNvPr>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2FD4DFFD-B047-43AE-8CED-9B5DB28C5EAD}"/>
            </a:ext>
          </a:extLst>
        </xdr:cNvPr>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2514EF5D-0496-4245-8AA5-D5E0841F9330}"/>
            </a:ext>
          </a:extLst>
        </xdr:cNvPr>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3A8E2200-FA57-4BAE-A7F5-4D257F0061AE}"/>
            </a:ext>
          </a:extLst>
        </xdr:cNvPr>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63C0C628-9726-492A-999B-356473BCD972}"/>
            </a:ext>
          </a:extLst>
        </xdr:cNvPr>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E4DD9C01-6476-49E3-825E-F2A4D20319A2}"/>
            </a:ext>
          </a:extLst>
        </xdr:cNvPr>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93F4BDB5-3E7C-4CDB-B94B-6DAAB25D7598}"/>
            </a:ext>
          </a:extLst>
        </xdr:cNvPr>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E872E5F6-2A78-4C2C-990E-379F67BD34E5}"/>
            </a:ext>
          </a:extLst>
        </xdr:cNvPr>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F91F8329-C29E-4A9B-9FAF-9F92906A92B1}"/>
            </a:ext>
          </a:extLst>
        </xdr:cNvPr>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CE367FEC-20EF-4846-B9C8-4E493FF5F37E}"/>
            </a:ext>
          </a:extLst>
        </xdr:cNvPr>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751DAAE9-F10E-4A24-BFA0-E43BDA8824B0}"/>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A68178B5-8254-4B21-91B4-C21EE7E42D77}"/>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4EF62DE4-A021-49C1-A509-1EEDF54CE976}"/>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6" name="直線コネクタ 925">
          <a:extLst>
            <a:ext uri="{FF2B5EF4-FFF2-40B4-BE49-F238E27FC236}">
              <a16:creationId xmlns:a16="http://schemas.microsoft.com/office/drawing/2014/main" id="{FB81C703-8384-45BE-B7E0-E8DC22F78547}"/>
            </a:ext>
          </a:extLst>
        </xdr:cNvPr>
        <xdr:cNvCxnSpPr/>
      </xdr:nvCxnSpPr>
      <xdr:spPr>
        <a:xfrm flipV="1">
          <a:off x="20503514" y="1636830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7" name="【庁舎】&#10;一人当たり面積最小値テキスト">
          <a:extLst>
            <a:ext uri="{FF2B5EF4-FFF2-40B4-BE49-F238E27FC236}">
              <a16:creationId xmlns:a16="http://schemas.microsoft.com/office/drawing/2014/main" id="{1CEEB047-BF17-4EB0-B100-D88E16FBC53F}"/>
            </a:ext>
          </a:extLst>
        </xdr:cNvPr>
        <xdr:cNvSpPr txBox="1"/>
      </xdr:nvSpPr>
      <xdr:spPr>
        <a:xfrm>
          <a:off x="20542250" y="1764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8" name="直線コネクタ 927">
          <a:extLst>
            <a:ext uri="{FF2B5EF4-FFF2-40B4-BE49-F238E27FC236}">
              <a16:creationId xmlns:a16="http://schemas.microsoft.com/office/drawing/2014/main" id="{D05321CA-AB93-4F42-98E7-6011C0451432}"/>
            </a:ext>
          </a:extLst>
        </xdr:cNvPr>
        <xdr:cNvCxnSpPr/>
      </xdr:nvCxnSpPr>
      <xdr:spPr>
        <a:xfrm>
          <a:off x="20429538" y="1764084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9" name="【庁舎】&#10;一人当たり面積最大値テキスト">
          <a:extLst>
            <a:ext uri="{FF2B5EF4-FFF2-40B4-BE49-F238E27FC236}">
              <a16:creationId xmlns:a16="http://schemas.microsoft.com/office/drawing/2014/main" id="{3C9A3421-3F92-4444-AB35-77B603F1CE34}"/>
            </a:ext>
          </a:extLst>
        </xdr:cNvPr>
        <xdr:cNvSpPr txBox="1"/>
      </xdr:nvSpPr>
      <xdr:spPr>
        <a:xfrm>
          <a:off x="20542250" y="161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30" name="直線コネクタ 929">
          <a:extLst>
            <a:ext uri="{FF2B5EF4-FFF2-40B4-BE49-F238E27FC236}">
              <a16:creationId xmlns:a16="http://schemas.microsoft.com/office/drawing/2014/main" id="{C469DE2E-2FEA-4EAF-8DC4-53FFE1520056}"/>
            </a:ext>
          </a:extLst>
        </xdr:cNvPr>
        <xdr:cNvCxnSpPr/>
      </xdr:nvCxnSpPr>
      <xdr:spPr>
        <a:xfrm>
          <a:off x="20429538" y="163683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31" name="【庁舎】&#10;一人当たり面積平均値テキスト">
          <a:extLst>
            <a:ext uri="{FF2B5EF4-FFF2-40B4-BE49-F238E27FC236}">
              <a16:creationId xmlns:a16="http://schemas.microsoft.com/office/drawing/2014/main" id="{90A9C2D7-6205-4344-9D98-E40F7A1AAFB2}"/>
            </a:ext>
          </a:extLst>
        </xdr:cNvPr>
        <xdr:cNvSpPr txBox="1"/>
      </xdr:nvSpPr>
      <xdr:spPr>
        <a:xfrm>
          <a:off x="20542250" y="1719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32" name="フローチャート: 判断 931">
          <a:extLst>
            <a:ext uri="{FF2B5EF4-FFF2-40B4-BE49-F238E27FC236}">
              <a16:creationId xmlns:a16="http://schemas.microsoft.com/office/drawing/2014/main" id="{641FD554-19F0-4030-9539-B8F0E6B50102}"/>
            </a:ext>
          </a:extLst>
        </xdr:cNvPr>
        <xdr:cNvSpPr/>
      </xdr:nvSpPr>
      <xdr:spPr>
        <a:xfrm>
          <a:off x="20453350" y="172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3" name="フローチャート: 判断 932">
          <a:extLst>
            <a:ext uri="{FF2B5EF4-FFF2-40B4-BE49-F238E27FC236}">
              <a16:creationId xmlns:a16="http://schemas.microsoft.com/office/drawing/2014/main" id="{4672CAC1-C413-4526-8FB7-D32D4E682DE8}"/>
            </a:ext>
          </a:extLst>
        </xdr:cNvPr>
        <xdr:cNvSpPr/>
      </xdr:nvSpPr>
      <xdr:spPr>
        <a:xfrm>
          <a:off x="19686588" y="172025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60234</xdr:rowOff>
    </xdr:from>
    <xdr:to>
      <xdr:col>107</xdr:col>
      <xdr:colOff>101600</xdr:colOff>
      <xdr:row>106</xdr:row>
      <xdr:rowOff>161834</xdr:rowOff>
    </xdr:to>
    <xdr:sp macro="" textlink="">
      <xdr:nvSpPr>
        <xdr:cNvPr id="934" name="フローチャート: 判断 933">
          <a:extLst>
            <a:ext uri="{FF2B5EF4-FFF2-40B4-BE49-F238E27FC236}">
              <a16:creationId xmlns:a16="http://schemas.microsoft.com/office/drawing/2014/main" id="{9CE8459F-1C84-4112-AD16-72661388484A}"/>
            </a:ext>
          </a:extLst>
        </xdr:cNvPr>
        <xdr:cNvSpPr/>
      </xdr:nvSpPr>
      <xdr:spPr>
        <a:xfrm>
          <a:off x="18854738" y="1737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5" name="フローチャート: 判断 934">
          <a:extLst>
            <a:ext uri="{FF2B5EF4-FFF2-40B4-BE49-F238E27FC236}">
              <a16:creationId xmlns:a16="http://schemas.microsoft.com/office/drawing/2014/main" id="{6B5FCB36-5227-449C-8CB2-6D2A78B67553}"/>
            </a:ext>
          </a:extLst>
        </xdr:cNvPr>
        <xdr:cNvSpPr/>
      </xdr:nvSpPr>
      <xdr:spPr>
        <a:xfrm>
          <a:off x="18037175" y="1737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91802</xdr:rowOff>
    </xdr:from>
    <xdr:to>
      <xdr:col>98</xdr:col>
      <xdr:colOff>38100</xdr:colOff>
      <xdr:row>107</xdr:row>
      <xdr:rowOff>21952</xdr:rowOff>
    </xdr:to>
    <xdr:sp macro="" textlink="">
      <xdr:nvSpPr>
        <xdr:cNvPr id="936" name="フローチャート: 判断 935">
          <a:extLst>
            <a:ext uri="{FF2B5EF4-FFF2-40B4-BE49-F238E27FC236}">
              <a16:creationId xmlns:a16="http://schemas.microsoft.com/office/drawing/2014/main" id="{44AE611D-68C8-4611-A980-FFDC471A559C}"/>
            </a:ext>
          </a:extLst>
        </xdr:cNvPr>
        <xdr:cNvSpPr/>
      </xdr:nvSpPr>
      <xdr:spPr>
        <a:xfrm>
          <a:off x="17219613" y="1740825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B87EC65-2516-49CC-88F1-43D993528B26}"/>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2AAA2B3-4031-49B5-B480-F1FABE953344}"/>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99C72A2C-4E17-43DC-9AC8-F8BD51A087B8}"/>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6B4F441-CE85-40C7-BCA1-C03B9CCFDCAF}"/>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DE6B9ED7-BCF2-46BC-B77B-BE5819CEE3C0}"/>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137523</xdr:rowOff>
    </xdr:from>
    <xdr:to>
      <xdr:col>116</xdr:col>
      <xdr:colOff>114300</xdr:colOff>
      <xdr:row>101</xdr:row>
      <xdr:rowOff>67673</xdr:rowOff>
    </xdr:to>
    <xdr:sp macro="" textlink="">
      <xdr:nvSpPr>
        <xdr:cNvPr id="942" name="楕円 941">
          <a:extLst>
            <a:ext uri="{FF2B5EF4-FFF2-40B4-BE49-F238E27FC236}">
              <a16:creationId xmlns:a16="http://schemas.microsoft.com/office/drawing/2014/main" id="{1B393552-6CDB-43C3-B60E-66DDEEFB8E1D}"/>
            </a:ext>
          </a:extLst>
        </xdr:cNvPr>
        <xdr:cNvSpPr/>
      </xdr:nvSpPr>
      <xdr:spPr>
        <a:xfrm>
          <a:off x="20453350" y="164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52450</xdr:rowOff>
    </xdr:from>
    <xdr:ext cx="469744" cy="259045"/>
    <xdr:sp macro="" textlink="">
      <xdr:nvSpPr>
        <xdr:cNvPr id="943" name="【庁舎】&#10;一人当たり面積該当値テキスト">
          <a:extLst>
            <a:ext uri="{FF2B5EF4-FFF2-40B4-BE49-F238E27FC236}">
              <a16:creationId xmlns:a16="http://schemas.microsoft.com/office/drawing/2014/main" id="{7CA55880-9256-416B-AF7D-5DBAB9525B07}"/>
            </a:ext>
          </a:extLst>
        </xdr:cNvPr>
        <xdr:cNvSpPr txBox="1"/>
      </xdr:nvSpPr>
      <xdr:spPr>
        <a:xfrm>
          <a:off x="20542250" y="163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4173</xdr:rowOff>
    </xdr:from>
    <xdr:to>
      <xdr:col>112</xdr:col>
      <xdr:colOff>38100</xdr:colOff>
      <xdr:row>101</xdr:row>
      <xdr:rowOff>105773</xdr:rowOff>
    </xdr:to>
    <xdr:sp macro="" textlink="">
      <xdr:nvSpPr>
        <xdr:cNvPr id="944" name="楕円 943">
          <a:extLst>
            <a:ext uri="{FF2B5EF4-FFF2-40B4-BE49-F238E27FC236}">
              <a16:creationId xmlns:a16="http://schemas.microsoft.com/office/drawing/2014/main" id="{B57D1611-8610-4CC1-B0F3-AE927A91CF5B}"/>
            </a:ext>
          </a:extLst>
        </xdr:cNvPr>
        <xdr:cNvSpPr/>
      </xdr:nvSpPr>
      <xdr:spPr>
        <a:xfrm>
          <a:off x="19686588" y="1646337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16873</xdr:rowOff>
    </xdr:from>
    <xdr:to>
      <xdr:col>116</xdr:col>
      <xdr:colOff>63500</xdr:colOff>
      <xdr:row>101</xdr:row>
      <xdr:rowOff>54973</xdr:rowOff>
    </xdr:to>
    <xdr:cxnSp macro="">
      <xdr:nvCxnSpPr>
        <xdr:cNvPr id="945" name="直線コネクタ 944">
          <a:extLst>
            <a:ext uri="{FF2B5EF4-FFF2-40B4-BE49-F238E27FC236}">
              <a16:creationId xmlns:a16="http://schemas.microsoft.com/office/drawing/2014/main" id="{EC3B8B24-8D0E-470F-BFD6-80FBA2A13446}"/>
            </a:ext>
          </a:extLst>
        </xdr:cNvPr>
        <xdr:cNvCxnSpPr/>
      </xdr:nvCxnSpPr>
      <xdr:spPr>
        <a:xfrm flipV="1">
          <a:off x="19737388" y="16476073"/>
          <a:ext cx="7667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48805</xdr:rowOff>
    </xdr:from>
    <xdr:to>
      <xdr:col>107</xdr:col>
      <xdr:colOff>101600</xdr:colOff>
      <xdr:row>101</xdr:row>
      <xdr:rowOff>150405</xdr:rowOff>
    </xdr:to>
    <xdr:sp macro="" textlink="">
      <xdr:nvSpPr>
        <xdr:cNvPr id="946" name="楕円 945">
          <a:extLst>
            <a:ext uri="{FF2B5EF4-FFF2-40B4-BE49-F238E27FC236}">
              <a16:creationId xmlns:a16="http://schemas.microsoft.com/office/drawing/2014/main" id="{F7875E53-6247-49CA-BAAE-409B86036F25}"/>
            </a:ext>
          </a:extLst>
        </xdr:cNvPr>
        <xdr:cNvSpPr/>
      </xdr:nvSpPr>
      <xdr:spPr>
        <a:xfrm>
          <a:off x="18854738" y="165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54973</xdr:rowOff>
    </xdr:from>
    <xdr:to>
      <xdr:col>111</xdr:col>
      <xdr:colOff>177800</xdr:colOff>
      <xdr:row>101</xdr:row>
      <xdr:rowOff>99605</xdr:rowOff>
    </xdr:to>
    <xdr:cxnSp macro="">
      <xdr:nvCxnSpPr>
        <xdr:cNvPr id="947" name="直線コネクタ 946">
          <a:extLst>
            <a:ext uri="{FF2B5EF4-FFF2-40B4-BE49-F238E27FC236}">
              <a16:creationId xmlns:a16="http://schemas.microsoft.com/office/drawing/2014/main" id="{9C07C8AF-8E06-4FA4-B5C4-974DFD4FE14F}"/>
            </a:ext>
          </a:extLst>
        </xdr:cNvPr>
        <xdr:cNvCxnSpPr/>
      </xdr:nvCxnSpPr>
      <xdr:spPr>
        <a:xfrm flipV="1">
          <a:off x="18905538" y="16514173"/>
          <a:ext cx="83185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91258</xdr:rowOff>
    </xdr:from>
    <xdr:to>
      <xdr:col>102</xdr:col>
      <xdr:colOff>165100</xdr:colOff>
      <xdr:row>102</xdr:row>
      <xdr:rowOff>21408</xdr:rowOff>
    </xdr:to>
    <xdr:sp macro="" textlink="">
      <xdr:nvSpPr>
        <xdr:cNvPr id="948" name="楕円 947">
          <a:extLst>
            <a:ext uri="{FF2B5EF4-FFF2-40B4-BE49-F238E27FC236}">
              <a16:creationId xmlns:a16="http://schemas.microsoft.com/office/drawing/2014/main" id="{0FE553D9-CFEC-4F6B-B844-9296111CCD1A}"/>
            </a:ext>
          </a:extLst>
        </xdr:cNvPr>
        <xdr:cNvSpPr/>
      </xdr:nvSpPr>
      <xdr:spPr>
        <a:xfrm>
          <a:off x="18037175" y="165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99605</xdr:rowOff>
    </xdr:from>
    <xdr:to>
      <xdr:col>107</xdr:col>
      <xdr:colOff>50800</xdr:colOff>
      <xdr:row>101</xdr:row>
      <xdr:rowOff>142058</xdr:rowOff>
    </xdr:to>
    <xdr:cxnSp macro="">
      <xdr:nvCxnSpPr>
        <xdr:cNvPr id="949" name="直線コネクタ 948">
          <a:extLst>
            <a:ext uri="{FF2B5EF4-FFF2-40B4-BE49-F238E27FC236}">
              <a16:creationId xmlns:a16="http://schemas.microsoft.com/office/drawing/2014/main" id="{5C2FAF13-A721-491A-8FAF-C278A4CEB406}"/>
            </a:ext>
          </a:extLst>
        </xdr:cNvPr>
        <xdr:cNvCxnSpPr/>
      </xdr:nvCxnSpPr>
      <xdr:spPr>
        <a:xfrm flipV="1">
          <a:off x="18087975" y="16558805"/>
          <a:ext cx="817563"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162016</xdr:rowOff>
    </xdr:from>
    <xdr:to>
      <xdr:col>98</xdr:col>
      <xdr:colOff>38100</xdr:colOff>
      <xdr:row>102</xdr:row>
      <xdr:rowOff>92166</xdr:rowOff>
    </xdr:to>
    <xdr:sp macro="" textlink="">
      <xdr:nvSpPr>
        <xdr:cNvPr id="950" name="楕円 949">
          <a:extLst>
            <a:ext uri="{FF2B5EF4-FFF2-40B4-BE49-F238E27FC236}">
              <a16:creationId xmlns:a16="http://schemas.microsoft.com/office/drawing/2014/main" id="{33FF39DB-2D8A-4A41-A0B3-CEFA784C1698}"/>
            </a:ext>
          </a:extLst>
        </xdr:cNvPr>
        <xdr:cNvSpPr/>
      </xdr:nvSpPr>
      <xdr:spPr>
        <a:xfrm>
          <a:off x="17219613" y="1662121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142058</xdr:rowOff>
    </xdr:from>
    <xdr:to>
      <xdr:col>102</xdr:col>
      <xdr:colOff>114300</xdr:colOff>
      <xdr:row>102</xdr:row>
      <xdr:rowOff>41366</xdr:rowOff>
    </xdr:to>
    <xdr:cxnSp macro="">
      <xdr:nvCxnSpPr>
        <xdr:cNvPr id="951" name="直線コネクタ 950">
          <a:extLst>
            <a:ext uri="{FF2B5EF4-FFF2-40B4-BE49-F238E27FC236}">
              <a16:creationId xmlns:a16="http://schemas.microsoft.com/office/drawing/2014/main" id="{ED86EAF3-D606-45BE-9D5B-38122AE6F2EF}"/>
            </a:ext>
          </a:extLst>
        </xdr:cNvPr>
        <xdr:cNvCxnSpPr/>
      </xdr:nvCxnSpPr>
      <xdr:spPr>
        <a:xfrm flipV="1">
          <a:off x="17270413" y="16601258"/>
          <a:ext cx="817562"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52" name="n_1aveValue【庁舎】&#10;一人当たり面積">
          <a:extLst>
            <a:ext uri="{FF2B5EF4-FFF2-40B4-BE49-F238E27FC236}">
              <a16:creationId xmlns:a16="http://schemas.microsoft.com/office/drawing/2014/main" id="{0F3B9F02-13EB-41A2-8EDC-AC957CFD1EB1}"/>
            </a:ext>
          </a:extLst>
        </xdr:cNvPr>
        <xdr:cNvSpPr txBox="1"/>
      </xdr:nvSpPr>
      <xdr:spPr>
        <a:xfrm>
          <a:off x="19504102" y="172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152961</xdr:rowOff>
    </xdr:from>
    <xdr:ext cx="469744" cy="259045"/>
    <xdr:sp macro="" textlink="">
      <xdr:nvSpPr>
        <xdr:cNvPr id="953" name="n_2aveValue【庁舎】&#10;一人当たり面積">
          <a:extLst>
            <a:ext uri="{FF2B5EF4-FFF2-40B4-BE49-F238E27FC236}">
              <a16:creationId xmlns:a16="http://schemas.microsoft.com/office/drawing/2014/main" id="{640CC665-5519-4979-A4A5-1586CD6635B2}"/>
            </a:ext>
          </a:extLst>
        </xdr:cNvPr>
        <xdr:cNvSpPr txBox="1"/>
      </xdr:nvSpPr>
      <xdr:spPr>
        <a:xfrm>
          <a:off x="18684952" y="1746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4" name="n_3aveValue【庁舎】&#10;一人当たり面積">
          <a:extLst>
            <a:ext uri="{FF2B5EF4-FFF2-40B4-BE49-F238E27FC236}">
              <a16:creationId xmlns:a16="http://schemas.microsoft.com/office/drawing/2014/main" id="{3203EAC8-BA48-4332-9DD6-11E33D2CF9DA}"/>
            </a:ext>
          </a:extLst>
        </xdr:cNvPr>
        <xdr:cNvSpPr txBox="1"/>
      </xdr:nvSpPr>
      <xdr:spPr>
        <a:xfrm>
          <a:off x="17867390" y="174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13079</xdr:rowOff>
    </xdr:from>
    <xdr:ext cx="469744" cy="259045"/>
    <xdr:sp macro="" textlink="">
      <xdr:nvSpPr>
        <xdr:cNvPr id="955" name="n_4aveValue【庁舎】&#10;一人当たり面積">
          <a:extLst>
            <a:ext uri="{FF2B5EF4-FFF2-40B4-BE49-F238E27FC236}">
              <a16:creationId xmlns:a16="http://schemas.microsoft.com/office/drawing/2014/main" id="{894410F7-C1A9-4F1C-9854-56959830D855}"/>
            </a:ext>
          </a:extLst>
        </xdr:cNvPr>
        <xdr:cNvSpPr txBox="1"/>
      </xdr:nvSpPr>
      <xdr:spPr>
        <a:xfrm>
          <a:off x="17049827" y="1750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122300</xdr:rowOff>
    </xdr:from>
    <xdr:ext cx="469744" cy="259045"/>
    <xdr:sp macro="" textlink="">
      <xdr:nvSpPr>
        <xdr:cNvPr id="956" name="n_1mainValue【庁舎】&#10;一人当たり面積">
          <a:extLst>
            <a:ext uri="{FF2B5EF4-FFF2-40B4-BE49-F238E27FC236}">
              <a16:creationId xmlns:a16="http://schemas.microsoft.com/office/drawing/2014/main" id="{28887CA9-D9BE-4958-8F78-EB62681E391E}"/>
            </a:ext>
          </a:extLst>
        </xdr:cNvPr>
        <xdr:cNvSpPr txBox="1"/>
      </xdr:nvSpPr>
      <xdr:spPr>
        <a:xfrm>
          <a:off x="19504102" y="1623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166932</xdr:rowOff>
    </xdr:from>
    <xdr:ext cx="469744" cy="259045"/>
    <xdr:sp macro="" textlink="">
      <xdr:nvSpPr>
        <xdr:cNvPr id="957" name="n_2mainValue【庁舎】&#10;一人当たり面積">
          <a:extLst>
            <a:ext uri="{FF2B5EF4-FFF2-40B4-BE49-F238E27FC236}">
              <a16:creationId xmlns:a16="http://schemas.microsoft.com/office/drawing/2014/main" id="{72A84B75-25B6-4235-9D26-89F75FC6CF25}"/>
            </a:ext>
          </a:extLst>
        </xdr:cNvPr>
        <xdr:cNvSpPr txBox="1"/>
      </xdr:nvSpPr>
      <xdr:spPr>
        <a:xfrm>
          <a:off x="18684952" y="162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37935</xdr:rowOff>
    </xdr:from>
    <xdr:ext cx="469744" cy="259045"/>
    <xdr:sp macro="" textlink="">
      <xdr:nvSpPr>
        <xdr:cNvPr id="958" name="n_3mainValue【庁舎】&#10;一人当たり面積">
          <a:extLst>
            <a:ext uri="{FF2B5EF4-FFF2-40B4-BE49-F238E27FC236}">
              <a16:creationId xmlns:a16="http://schemas.microsoft.com/office/drawing/2014/main" id="{D892847B-4D51-4B2E-B861-B9F7B8F2257D}"/>
            </a:ext>
          </a:extLst>
        </xdr:cNvPr>
        <xdr:cNvSpPr txBox="1"/>
      </xdr:nvSpPr>
      <xdr:spPr>
        <a:xfrm>
          <a:off x="17867390" y="163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108693</xdr:rowOff>
    </xdr:from>
    <xdr:ext cx="469744" cy="259045"/>
    <xdr:sp macro="" textlink="">
      <xdr:nvSpPr>
        <xdr:cNvPr id="959" name="n_4mainValue【庁舎】&#10;一人当たり面積">
          <a:extLst>
            <a:ext uri="{FF2B5EF4-FFF2-40B4-BE49-F238E27FC236}">
              <a16:creationId xmlns:a16="http://schemas.microsoft.com/office/drawing/2014/main" id="{CC8BC98E-2433-4C6F-8D24-E4DFFCB19020}"/>
            </a:ext>
          </a:extLst>
        </xdr:cNvPr>
        <xdr:cNvSpPr txBox="1"/>
      </xdr:nvSpPr>
      <xdr:spPr>
        <a:xfrm>
          <a:off x="17049827" y="1639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C3F8B8EF-8801-4715-8F84-2E235020B449}"/>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F9370A6D-75F6-47C9-BBD6-572A867888B1}"/>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42DD982D-57DA-4EF2-B5F5-9F254AF7C097}"/>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については、類似団体内平均値を４１．５ポイント上回っており、旧小中学校を利用している図書館もあるため老朽化が著しく、人口一人当たりの面積についても大きくなっている。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については、類似団体内平均値を９．５ポイント上回っており、旧小中学校体育館を社会体育施設として利用しているため老朽化が進んでおり、人口一人当たりの面積についても大きくなっている。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については、類似団体内平均値を２．５ポイント上回っている。人口一人当たりの面積については、当町の面積が広く、施設数が多いことが影響している。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については、類似団体内平均値を２６．６ポイント上回っており、集落が点在していることから集会施設の数が多く、人口一人当たりの面積についても大きくなっている。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１５．７ポイント上回っており、一人当たりの有形固定資産額は類似団体内で最下位となっている。ごみ焼却施設の更新時期がきており、広域衛生施設組合での施設整備が進められ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については、類似団体内平均値を２２．５ポイント上回っており、施設の老朽化が進んでいる。人口一人当たりの面積については、旧町村単位に設置されているため大きくなっている。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については、類似団体内平均値を１．７ポイント上回っており、集落が点在していることから</a:t>
          </a:r>
          <a:r>
            <a:rPr kumimoji="1" lang="ja-JP" altLang="en-US" sz="1300">
              <a:solidFill>
                <a:srgbClr val="FF0000"/>
              </a:solidFill>
              <a:latin typeface="ＭＳ Ｐゴシック" panose="020B0600070205080204" pitchFamily="50" charset="-128"/>
              <a:ea typeface="ＭＳ Ｐゴシック" panose="020B0600070205080204" pitchFamily="50" charset="-128"/>
            </a:rPr>
            <a:t>消防</a:t>
          </a:r>
          <a:r>
            <a:rPr kumimoji="1" lang="ja-JP" altLang="en-US" sz="1300">
              <a:latin typeface="ＭＳ Ｐゴシック" panose="020B0600070205080204" pitchFamily="50" charset="-128"/>
              <a:ea typeface="ＭＳ Ｐゴシック" panose="020B0600070205080204" pitchFamily="50" charset="-128"/>
            </a:rPr>
            <a:t>施設の数が多く、人口一人当たりの面積についても大きくなっている。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については、類似団体内平均値を６．６ポイント上回っており、人口一人当たりの面積については、旧町村単位に支所が設置されているため大きくなっている。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人口の減少と高齢化に加え、町内に基盤となる産業が乏しいことから、税収等の大きな伸びは期待できず、財政力指数は０．２０と全国平均を大きく下回り、ほぼ横ばいのまま推移している。　　　　　　　　　　　　　　　　　　　　　　　　　　　　　</a:t>
          </a:r>
        </a:p>
        <a:p>
          <a:r>
            <a:rPr kumimoji="1" lang="ja-JP" altLang="en-US" sz="1300">
              <a:latin typeface="ＭＳ Ｐゴシック" panose="020B0600070205080204" pitchFamily="50" charset="-128"/>
              <a:ea typeface="ＭＳ Ｐゴシック" panose="020B0600070205080204" pitchFamily="50" charset="-128"/>
            </a:rPr>
            <a:t>　経常経費の削減や遊休施設の活用による建設事業費の抑制、類似する事業や公共施設の統廃合等歳出の削減に取り組むとともに、新たな価値の創造による雇用創出や地域経済循環率の向上等による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９０％程度で推移しており、全国平均を上回ったほか、類似団体内順位で見ても高い数値である。分母のほとんどを占める普通交付税の減額、人口減による税収減が進むなか、広大な面積を管理する経常経費はすぐには削減されないため、比率は９０％台で推移すると予想される。引き続き行財政改革による経費削減を進めるほか、町債の新規発行の抑制等、適切な地方債管理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37556</xdr:rowOff>
    </xdr:from>
    <xdr:to>
      <xdr:col>23</xdr:col>
      <xdr:colOff>133350</xdr:colOff>
      <xdr:row>62</xdr:row>
      <xdr:rowOff>82369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6745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82369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2609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78922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2609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65133</xdr:rowOff>
    </xdr:from>
    <xdr:to>
      <xdr:col>15</xdr:col>
      <xdr:colOff>133350</xdr:colOff>
      <xdr:row>61</xdr:row>
      <xdr:rowOff>166733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5460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78922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984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65133</xdr:rowOff>
    </xdr:from>
    <xdr:to>
      <xdr:col>11</xdr:col>
      <xdr:colOff>82550</xdr:colOff>
      <xdr:row>61</xdr:row>
      <xdr:rowOff>166733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5460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149333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158206</xdr:rowOff>
    </xdr:from>
    <xdr:to>
      <xdr:col>23</xdr:col>
      <xdr:colOff>184150</xdr:colOff>
      <xdr:row>62</xdr:row>
      <xdr:rowOff>88356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130283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31569</xdr:rowOff>
    </xdr:from>
    <xdr:to>
      <xdr:col>19</xdr:col>
      <xdr:colOff>184150</xdr:colOff>
      <xdr:row>62</xdr:row>
      <xdr:rowOff>133169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117946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28122</xdr:rowOff>
    </xdr:from>
    <xdr:to>
      <xdr:col>11</xdr:col>
      <xdr:colOff>82550</xdr:colOff>
      <xdr:row>62</xdr:row>
      <xdr:rowOff>129722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114499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平成１７年４月の町村合併により、旧町村の職員・施設等を引き継いだことによって人件費及び施設の維持修繕に要する経費が多額となっており、平均を大きく上回っている。 </a:t>
          </a:r>
        </a:p>
        <a:p>
          <a:r>
            <a:rPr kumimoji="1" lang="ja-JP" altLang="en-US" sz="1300">
              <a:latin typeface="ＭＳ Ｐゴシック" panose="020B0600070205080204" pitchFamily="50" charset="-128"/>
              <a:ea typeface="ＭＳ Ｐゴシック" panose="020B0600070205080204" pitchFamily="50" charset="-128"/>
            </a:rPr>
            <a:t>　阿賀町集中改革プランにより、定員管理の目標値はほぼ達成され、人件費の抑制は図られたが、広大な面積等地理的条件や急激な人口減少が人口１人当たりの人件費・物件費等決算額の増加を招いている。 引き続き職員数の定員適正管理を行い、事業計画においてはイニシャルコスト及びランニングコストを抑制し、歳出の削減に努める。 </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74299</xdr:rowOff>
    </xdr:from>
    <xdr:to>
      <xdr:col>23</xdr:col>
      <xdr:colOff>133350</xdr:colOff>
      <xdr:row>83</xdr:row>
      <xdr:rowOff>92118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04649"/>
          <a:ext cx="8382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134765</xdr:rowOff>
    </xdr:from>
    <xdr:to>
      <xdr:col>19</xdr:col>
      <xdr:colOff>133350</xdr:colOff>
      <xdr:row>83</xdr:row>
      <xdr:rowOff>74299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3665"/>
          <a:ext cx="889000" cy="1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134765</xdr:rowOff>
    </xdr:from>
    <xdr:to>
      <xdr:col>15</xdr:col>
      <xdr:colOff>82550</xdr:colOff>
      <xdr:row>82</xdr:row>
      <xdr:rowOff>155995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93665"/>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20470</xdr:rowOff>
    </xdr:from>
    <xdr:to>
      <xdr:col>15</xdr:col>
      <xdr:colOff>133350</xdr:colOff>
      <xdr:row>81</xdr:row>
      <xdr:rowOff>122070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132247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155995</xdr:rowOff>
    </xdr:from>
    <xdr:to>
      <xdr:col>11</xdr:col>
      <xdr:colOff>31750</xdr:colOff>
      <xdr:row>83</xdr:row>
      <xdr:rowOff>15749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14895"/>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5071</xdr:rowOff>
    </xdr:from>
    <xdr:to>
      <xdr:col>11</xdr:col>
      <xdr:colOff>82550</xdr:colOff>
      <xdr:row>81</xdr:row>
      <xdr:rowOff>106671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5392</xdr:rowOff>
    </xdr:from>
    <xdr:to>
      <xdr:col>7</xdr:col>
      <xdr:colOff>31750</xdr:colOff>
      <xdr:row>81</xdr:row>
      <xdr:rowOff>106992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9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117169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41318</xdr:rowOff>
    </xdr:from>
    <xdr:to>
      <xdr:col>23</xdr:col>
      <xdr:colOff>184150</xdr:colOff>
      <xdr:row>83</xdr:row>
      <xdr:rowOff>142918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23499</xdr:rowOff>
    </xdr:from>
    <xdr:to>
      <xdr:col>19</xdr:col>
      <xdr:colOff>184150</xdr:colOff>
      <xdr:row>83</xdr:row>
      <xdr:rowOff>125099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109876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4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83965</xdr:rowOff>
    </xdr:from>
    <xdr:to>
      <xdr:col>15</xdr:col>
      <xdr:colOff>133350</xdr:colOff>
      <xdr:row>83</xdr:row>
      <xdr:rowOff>14115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170342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105195</xdr:rowOff>
    </xdr:from>
    <xdr:to>
      <xdr:col>11</xdr:col>
      <xdr:colOff>82550</xdr:colOff>
      <xdr:row>83</xdr:row>
      <xdr:rowOff>35345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20122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136399</xdr:rowOff>
    </xdr:from>
    <xdr:to>
      <xdr:col>7</xdr:col>
      <xdr:colOff>31750</xdr:colOff>
      <xdr:row>83</xdr:row>
      <xdr:rowOff>66549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51326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8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が弱く、従前より人件費を抑制してきた経緯から、全国平均や類似団体平均と比較すると低い水準にあり、昨年度と比べて同水準となった。今後も引き続き平均給与水準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64407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4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83</xdr:row>
      <xdr:rowOff>18445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143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155423</xdr:rowOff>
    </xdr:from>
    <xdr:to>
      <xdr:col>68</xdr:col>
      <xdr:colOff>152400</xdr:colOff>
      <xdr:row>83</xdr:row>
      <xdr:rowOff>18445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143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104623</xdr:rowOff>
    </xdr:from>
    <xdr:to>
      <xdr:col>68</xdr:col>
      <xdr:colOff>203200</xdr:colOff>
      <xdr:row>83</xdr:row>
      <xdr:rowOff>34773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44950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職員数の削減を実施しており、その計画目標もほぼ達成した。しかし、それ以上に人口減少が急速にすすんでいることから、人口１，０００人当たりの職員数は前年度より０．７２ポイント悪化し、全国平均や類似団体平均を大きく上回る水準にある。</a:t>
          </a:r>
        </a:p>
        <a:p>
          <a:r>
            <a:rPr kumimoji="1" lang="ja-JP" altLang="en-US" sz="1300">
              <a:latin typeface="ＭＳ Ｐゴシック" panose="020B0600070205080204" pitchFamily="50" charset="-128"/>
              <a:ea typeface="ＭＳ Ｐゴシック" panose="020B0600070205080204" pitchFamily="50" charset="-128"/>
            </a:rPr>
            <a:t>　今後は、年齢構成のバランスを保ちながら職員の計画的採用に努め、所管課を超えた横断的な協力体制を整え効率的な組織づくりを行い、適正な定員管理に努める。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81861</xdr:rowOff>
    </xdr:from>
    <xdr:to>
      <xdr:col>81</xdr:col>
      <xdr:colOff>44450</xdr:colOff>
      <xdr:row>66</xdr:row>
      <xdr:rowOff>131500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397561"/>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41184</xdr:rowOff>
    </xdr:from>
    <xdr:to>
      <xdr:col>77</xdr:col>
      <xdr:colOff>44450</xdr:colOff>
      <xdr:row>66</xdr:row>
      <xdr:rowOff>81861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356884"/>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8781</xdr:rowOff>
    </xdr:from>
    <xdr:to>
      <xdr:col>72</xdr:col>
      <xdr:colOff>203200</xdr:colOff>
      <xdr:row>66</xdr:row>
      <xdr:rowOff>41184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324481"/>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152255</xdr:rowOff>
    </xdr:from>
    <xdr:to>
      <xdr:col>73</xdr:col>
      <xdr:colOff>44450</xdr:colOff>
      <xdr:row>60</xdr:row>
      <xdr:rowOff>82405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92582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8781</xdr:rowOff>
    </xdr:from>
    <xdr:to>
      <xdr:col>68</xdr:col>
      <xdr:colOff>152400</xdr:colOff>
      <xdr:row>66</xdr:row>
      <xdr:rowOff>23259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132448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137777</xdr:rowOff>
    </xdr:from>
    <xdr:to>
      <xdr:col>68</xdr:col>
      <xdr:colOff>203200</xdr:colOff>
      <xdr:row>60</xdr:row>
      <xdr:rowOff>67927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78104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130193</xdr:rowOff>
    </xdr:from>
    <xdr:to>
      <xdr:col>64</xdr:col>
      <xdr:colOff>152400</xdr:colOff>
      <xdr:row>60</xdr:row>
      <xdr:rowOff>60343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70520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80700</xdr:rowOff>
    </xdr:from>
    <xdr:to>
      <xdr:col>81</xdr:col>
      <xdr:colOff>95250</xdr:colOff>
      <xdr:row>67</xdr:row>
      <xdr:rowOff>10850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3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148027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2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31061</xdr:rowOff>
    </xdr:from>
    <xdr:to>
      <xdr:col>77</xdr:col>
      <xdr:colOff>95250</xdr:colOff>
      <xdr:row>66</xdr:row>
      <xdr:rowOff>132661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3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117438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3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161834</xdr:rowOff>
    </xdr:from>
    <xdr:to>
      <xdr:col>73</xdr:col>
      <xdr:colOff>44450</xdr:colOff>
      <xdr:row>66</xdr:row>
      <xdr:rowOff>91984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76761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129431</xdr:rowOff>
    </xdr:from>
    <xdr:to>
      <xdr:col>68</xdr:col>
      <xdr:colOff>203200</xdr:colOff>
      <xdr:row>66</xdr:row>
      <xdr:rowOff>59581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2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44358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36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143909</xdr:rowOff>
    </xdr:from>
    <xdr:to>
      <xdr:col>64</xdr:col>
      <xdr:colOff>152400</xdr:colOff>
      <xdr:row>66</xdr:row>
      <xdr:rowOff>74059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2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58836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3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前年度に比べ０．７ポイント悪化し県平均を上回った。全国平均、類団平均と比べても依然として比率は高く、今後は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人口の減少等に伴う普通交付税の減額が見込まれ</a:t>
          </a:r>
          <a:r>
            <a:rPr kumimoji="1" lang="ja-JP" altLang="en-US" sz="1300">
              <a:latin typeface="ＭＳ Ｐゴシック" panose="020B0600070205080204" pitchFamily="50" charset="-128"/>
              <a:ea typeface="ＭＳ Ｐゴシック" panose="020B0600070205080204" pitchFamily="50" charset="-128"/>
            </a:rPr>
            <a:t>比率の悪化が推測される。</a:t>
          </a:r>
        </a:p>
        <a:p>
          <a:r>
            <a:rPr kumimoji="1" lang="ja-JP" altLang="en-US" sz="1300">
              <a:latin typeface="ＭＳ Ｐゴシック" panose="020B0600070205080204" pitchFamily="50" charset="-128"/>
              <a:ea typeface="ＭＳ Ｐゴシック" panose="020B0600070205080204" pitchFamily="50" charset="-128"/>
            </a:rPr>
            <a:t>　消防本部新設等に係る大規模事業分の償還が今後控えていることから、新規発行の抑制等徹底した地方債管理を図る。また、公営企業会計への繰出金の増加が比率に大きく影響していることから、コスト縮減等により繰出金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160528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276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107442</xdr:rowOff>
    </xdr:from>
    <xdr:to>
      <xdr:col>77</xdr:col>
      <xdr:colOff>44450</xdr:colOff>
      <xdr:row>42</xdr:row>
      <xdr:rowOff>126746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0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107442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311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30226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5605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0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56642</xdr:rowOff>
    </xdr:from>
    <xdr:to>
      <xdr:col>73</xdr:col>
      <xdr:colOff>44450</xdr:colOff>
      <xdr:row>42</xdr:row>
      <xdr:rowOff>158242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143019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を下回っているものの、全国平均と比べると依然として高い水準にあり、地方債残高が比率を悪化させている要因となっている。これは、当町が広大で急峻な地理的条件下にあり、かつ点在する集落が多いため、インフラ整備に係る投資ウエイトが多く、これらに対する財源の多くを地方債に頼らなければならない状況であることが要因である。引き続き地方債の新規発行抑制のほか、公営企業会計への繰出金が比率の悪化に大きく影響していることから、合併前の旧町村ごとに異なる料金の統一化による収入の増額及び歳出の削減により繰出金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152603</xdr:rowOff>
    </xdr:from>
    <xdr:to>
      <xdr:col>81</xdr:col>
      <xdr:colOff>44450</xdr:colOff>
      <xdr:row>19</xdr:row>
      <xdr:rowOff>151028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38703"/>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151028</xdr:rowOff>
    </xdr:from>
    <xdr:to>
      <xdr:col>77</xdr:col>
      <xdr:colOff>44450</xdr:colOff>
      <xdr:row>20</xdr:row>
      <xdr:rowOff>34595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08578"/>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16256</xdr:rowOff>
    </xdr:from>
    <xdr:to>
      <xdr:col>72</xdr:col>
      <xdr:colOff>203200</xdr:colOff>
      <xdr:row>20</xdr:row>
      <xdr:rowOff>34595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45256"/>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31242</xdr:rowOff>
    </xdr:from>
    <xdr:to>
      <xdr:col>73</xdr:col>
      <xdr:colOff>44450</xdr:colOff>
      <xdr:row>15</xdr:row>
      <xdr:rowOff>132842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143019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16256</xdr:rowOff>
    </xdr:from>
    <xdr:to>
      <xdr:col>68</xdr:col>
      <xdr:colOff>152400</xdr:colOff>
      <xdr:row>22</xdr:row>
      <xdr:rowOff>158852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45256"/>
          <a:ext cx="889000" cy="4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30277</xdr:rowOff>
    </xdr:from>
    <xdr:to>
      <xdr:col>68</xdr:col>
      <xdr:colOff>203200</xdr:colOff>
      <xdr:row>15</xdr:row>
      <xdr:rowOff>131877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142054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101803</xdr:rowOff>
    </xdr:from>
    <xdr:to>
      <xdr:col>81</xdr:col>
      <xdr:colOff>95250</xdr:colOff>
      <xdr:row>19</xdr:row>
      <xdr:rowOff>31953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73880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5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100228</xdr:rowOff>
    </xdr:from>
    <xdr:to>
      <xdr:col>77</xdr:col>
      <xdr:colOff>95250</xdr:colOff>
      <xdr:row>20</xdr:row>
      <xdr:rowOff>30378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15155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4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155245</xdr:rowOff>
    </xdr:from>
    <xdr:to>
      <xdr:col>73</xdr:col>
      <xdr:colOff>44450</xdr:colOff>
      <xdr:row>20</xdr:row>
      <xdr:rowOff>85395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70172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9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136906</xdr:rowOff>
    </xdr:from>
    <xdr:to>
      <xdr:col>68</xdr:col>
      <xdr:colOff>203200</xdr:colOff>
      <xdr:row>20</xdr:row>
      <xdr:rowOff>67056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51833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108052</xdr:rowOff>
    </xdr:from>
    <xdr:to>
      <xdr:col>64</xdr:col>
      <xdr:colOff>152400</xdr:colOff>
      <xdr:row>23</xdr:row>
      <xdr:rowOff>38202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22979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B30868D9-4BD8-4424-B02E-875CFB361404}"/>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水準が類似団体と比較して高いため、県、全国平均を上回る水準となっている。定員適正化計画による新規採用職員の抑制及び退職者の不補充、機構改革に伴う課の統合により、職員数は減少しているものの、近年ほぼ同水準で推移していることから、今後も職員数の適正化や給与水準の適正化を図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72390</xdr:rowOff>
    </xdr:from>
    <xdr:to>
      <xdr:col>15</xdr:col>
      <xdr:colOff>149225</xdr:colOff>
      <xdr:row>36</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87630</xdr:rowOff>
    </xdr:from>
    <xdr:to>
      <xdr:col>11</xdr:col>
      <xdr:colOff>60325</xdr:colOff>
      <xdr:row>36</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0</xdr:rowOff>
    </xdr:from>
    <xdr:to>
      <xdr:col>20</xdr:col>
      <xdr:colOff>38100</xdr:colOff>
      <xdr:row>37</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全国平均を下回ったものの、類似似団体内平均は０．３ポイント上回っている。イニシャルコスト及びランニングコストの抑制による経費削減を図っているものの、平成２８年度以降ほぼ変わらない数値となり、現状維持の水準にとどまっている。　　　　　　　　</a:t>
          </a:r>
        </a:p>
        <a:p>
          <a:r>
            <a:rPr kumimoji="1" lang="ja-JP" altLang="en-US" sz="1300">
              <a:latin typeface="ＭＳ Ｐゴシック" panose="020B0600070205080204" pitchFamily="50" charset="-128"/>
              <a:ea typeface="ＭＳ Ｐゴシック" panose="020B0600070205080204" pitchFamily="50" charset="-128"/>
            </a:rPr>
            <a:t>　公共施設の統廃合や民間企業による遊休施設の利活用による事務的経費の節減により、更なるコストの削減に努める。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154432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061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140716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6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140716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38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51054</xdr:rowOff>
    </xdr:from>
    <xdr:to>
      <xdr:col>74</xdr:col>
      <xdr:colOff>31750</xdr:colOff>
      <xdr:row>17</xdr:row>
      <xdr:rowOff>152654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75709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平成２８年度以降、ほぼ同水準で推移しており、類似団体平均を下回っている。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少子高齢化は今後更に進むことが予想される中、児童手当等は減額するものの、高齢者に対する扶助費の増額が見込まれる。健康増進や食育、障がい者の自立促進等を図り、扶助費の抑制に努める。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156210</xdr:rowOff>
    </xdr:from>
    <xdr:to>
      <xdr:col>15</xdr:col>
      <xdr:colOff>149225</xdr:colOff>
      <xdr:row>58</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下水道事業への繰出金が多額なことが主要因である。このため、老朽化する施設の改良、改修について、国庫補助事業である長寿命化対策事業により計画的に進め、維持経費の削減と平準化を図ることで普通会計の負担額を減らしていくよう努める。また、水道、下水道事業において料金改定を進め、収入増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9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61</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345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45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26670</xdr:rowOff>
    </xdr:from>
    <xdr:to>
      <xdr:col>82</xdr:col>
      <xdr:colOff>158750</xdr:colOff>
      <xdr:row>59</xdr:row>
      <xdr:rowOff>128270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170197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160020</xdr:rowOff>
    </xdr:from>
    <xdr:to>
      <xdr:col>69</xdr:col>
      <xdr:colOff>142875</xdr:colOff>
      <xdr:row>61</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74947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大きく下回っている要因は、消防業務及びごみ・し尿処理業務を町で行っていることから一部事務組合への負担金が少額であることと、各種団体への補助金の抑制・廃止を図っているためである。今後は町単独でのごみ処理業務を廃止し、近隣市町と施設の広域化が計画されており、補助費は増加する見込みであることから、今後も適正な水準になるよう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9242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94996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8191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県、全国平均を上回っており、公債費負担は非常に重たいものになっている。公債費は今後緩やかに減少することが予想されるが、それ以上に税収の落ち込みにより、公債費負担は更に重くなっていくことが予想される。町債の新規発行の抑制、公営企業会計における収入確保及び歳出削減等により適正な地方債管理に努める。　</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6235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21844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7058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21844</xdr:rowOff>
    </xdr:from>
    <xdr:to>
      <xdr:col>15</xdr:col>
      <xdr:colOff>98425</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7378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7835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142494</xdr:rowOff>
    </xdr:from>
    <xdr:to>
      <xdr:col>15</xdr:col>
      <xdr:colOff>149225</xdr:colOff>
      <xdr:row>80</xdr:row>
      <xdr:rowOff>72644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57421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xdr:rowOff>
    </xdr:from>
    <xdr:to>
      <xdr:col>11</xdr:col>
      <xdr:colOff>60325</xdr:colOff>
      <xdr:row>80</xdr:row>
      <xdr:rowOff>118363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103140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県、全国平均を下回っている。これは、公債費負担が大きい割合を持つことの反動である。今後も施設の老朽化による維持補修費の増加や多様化する町民ニーズにより数値は横ばいで推移すると考えられる。全ての支出について更なる見直しを行い、経常的支出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15966</xdr:rowOff>
    </xdr:from>
    <xdr:to>
      <xdr:col>82</xdr:col>
      <xdr:colOff>107950</xdr:colOff>
      <xdr:row>76</xdr:row>
      <xdr:rowOff>32294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461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82913</xdr:rowOff>
    </xdr:from>
    <xdr:to>
      <xdr:col>78</xdr:col>
      <xdr:colOff>69850</xdr:colOff>
      <xdr:row>76</xdr:row>
      <xdr:rowOff>15966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416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82913</xdr:rowOff>
    </xdr:from>
    <xdr:to>
      <xdr:col>73</xdr:col>
      <xdr:colOff>180975</xdr:colOff>
      <xdr:row>75</xdr:row>
      <xdr:rowOff>128633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416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118655</xdr:rowOff>
    </xdr:from>
    <xdr:to>
      <xdr:col>74</xdr:col>
      <xdr:colOff>31750</xdr:colOff>
      <xdr:row>77</xdr:row>
      <xdr:rowOff>48805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105773</xdr:rowOff>
    </xdr:from>
    <xdr:to>
      <xdr:col>69</xdr:col>
      <xdr:colOff>92075</xdr:colOff>
      <xdr:row>75</xdr:row>
      <xdr:rowOff>128633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64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125186</xdr:rowOff>
    </xdr:from>
    <xdr:to>
      <xdr:col>69</xdr:col>
      <xdr:colOff>142875</xdr:colOff>
      <xdr:row>77</xdr:row>
      <xdr:rowOff>55336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40113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125021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136616</xdr:rowOff>
    </xdr:from>
    <xdr:to>
      <xdr:col>78</xdr:col>
      <xdr:colOff>120650</xdr:colOff>
      <xdr:row>76</xdr:row>
      <xdr:rowOff>66765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76943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6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32113</xdr:rowOff>
    </xdr:from>
    <xdr:to>
      <xdr:col>74</xdr:col>
      <xdr:colOff>31750</xdr:colOff>
      <xdr:row>75</xdr:row>
      <xdr:rowOff>133713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143890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77833</xdr:rowOff>
    </xdr:from>
    <xdr:to>
      <xdr:col>69</xdr:col>
      <xdr:colOff>142875</xdr:colOff>
      <xdr:row>76</xdr:row>
      <xdr:rowOff>7984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18160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54973</xdr:rowOff>
    </xdr:from>
    <xdr:to>
      <xdr:col>65</xdr:col>
      <xdr:colOff>53975</xdr:colOff>
      <xdr:row>75</xdr:row>
      <xdr:rowOff>156573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166750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140244</xdr:rowOff>
    </xdr:from>
    <xdr:to>
      <xdr:col>29</xdr:col>
      <xdr:colOff>127000</xdr:colOff>
      <xdr:row>13</xdr:row>
      <xdr:rowOff>8634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45269"/>
          <a:ext cx="647700" cy="39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8634</xdr:rowOff>
    </xdr:from>
    <xdr:to>
      <xdr:col>26</xdr:col>
      <xdr:colOff>50800</xdr:colOff>
      <xdr:row>14</xdr:row>
      <xdr:rowOff>63205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85109"/>
          <a:ext cx="698500" cy="22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28202</xdr:rowOff>
    </xdr:from>
    <xdr:to>
      <xdr:col>22</xdr:col>
      <xdr:colOff>114300</xdr:colOff>
      <xdr:row>14</xdr:row>
      <xdr:rowOff>63205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476127"/>
          <a:ext cx="698500" cy="3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3984</xdr:rowOff>
    </xdr:from>
    <xdr:to>
      <xdr:col>22</xdr:col>
      <xdr:colOff>165100</xdr:colOff>
      <xdr:row>19</xdr:row>
      <xdr:rowOff>105584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90361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9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28202</xdr:rowOff>
    </xdr:from>
    <xdr:to>
      <xdr:col>18</xdr:col>
      <xdr:colOff>177800</xdr:colOff>
      <xdr:row>14</xdr:row>
      <xdr:rowOff>55396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76127"/>
          <a:ext cx="698500" cy="2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31535</xdr:rowOff>
    </xdr:from>
    <xdr:to>
      <xdr:col>19</xdr:col>
      <xdr:colOff>38100</xdr:colOff>
      <xdr:row>19</xdr:row>
      <xdr:rowOff>133135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117912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49658</xdr:rowOff>
    </xdr:from>
    <xdr:to>
      <xdr:col>15</xdr:col>
      <xdr:colOff>101600</xdr:colOff>
      <xdr:row>19</xdr:row>
      <xdr:rowOff>151258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136035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89444</xdr:rowOff>
    </xdr:from>
    <xdr:to>
      <xdr:col>29</xdr:col>
      <xdr:colOff>177800</xdr:colOff>
      <xdr:row>13</xdr:row>
      <xdr:rowOff>19594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9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105971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129284</xdr:rowOff>
    </xdr:from>
    <xdr:to>
      <xdr:col>26</xdr:col>
      <xdr:colOff>101600</xdr:colOff>
      <xdr:row>13</xdr:row>
      <xdr:rowOff>59434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69611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0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12405</xdr:rowOff>
    </xdr:from>
    <xdr:to>
      <xdr:col>22</xdr:col>
      <xdr:colOff>165100</xdr:colOff>
      <xdr:row>14</xdr:row>
      <xdr:rowOff>114005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6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124182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148852</xdr:rowOff>
    </xdr:from>
    <xdr:to>
      <xdr:col>19</xdr:col>
      <xdr:colOff>38100</xdr:colOff>
      <xdr:row>14</xdr:row>
      <xdr:rowOff>79002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2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89179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4596</xdr:rowOff>
    </xdr:from>
    <xdr:to>
      <xdr:col>15</xdr:col>
      <xdr:colOff>101600</xdr:colOff>
      <xdr:row>14</xdr:row>
      <xdr:rowOff>106196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116373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69960</xdr:rowOff>
    </xdr:from>
    <xdr:to>
      <xdr:col>29</xdr:col>
      <xdr:colOff>127000</xdr:colOff>
      <xdr:row>34</xdr:row>
      <xdr:rowOff>76644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337410"/>
          <a:ext cx="647700" cy="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76644</xdr:rowOff>
    </xdr:from>
    <xdr:to>
      <xdr:col>26</xdr:col>
      <xdr:colOff>50800</xdr:colOff>
      <xdr:row>34</xdr:row>
      <xdr:rowOff>98718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344094"/>
          <a:ext cx="698500" cy="2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98718</xdr:rowOff>
    </xdr:from>
    <xdr:to>
      <xdr:col>22</xdr:col>
      <xdr:colOff>114300</xdr:colOff>
      <xdr:row>34</xdr:row>
      <xdr:rowOff>267653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366168"/>
          <a:ext cx="698500" cy="16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112328</xdr:rowOff>
    </xdr:from>
    <xdr:to>
      <xdr:col>22</xdr:col>
      <xdr:colOff>165100</xdr:colOff>
      <xdr:row>35</xdr:row>
      <xdr:rowOff>213928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22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198705</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174512</xdr:rowOff>
    </xdr:from>
    <xdr:to>
      <xdr:col>18</xdr:col>
      <xdr:colOff>177800</xdr:colOff>
      <xdr:row>34</xdr:row>
      <xdr:rowOff>267653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41962"/>
          <a:ext cx="698500" cy="9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121234</xdr:rowOff>
    </xdr:from>
    <xdr:to>
      <xdr:col>19</xdr:col>
      <xdr:colOff>38100</xdr:colOff>
      <xdr:row>35</xdr:row>
      <xdr:rowOff>222834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3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207611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1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117101</xdr:rowOff>
    </xdr:from>
    <xdr:to>
      <xdr:col>15</xdr:col>
      <xdr:colOff>101600</xdr:colOff>
      <xdr:row>35</xdr:row>
      <xdr:rowOff>218701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27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203478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19160</xdr:rowOff>
    </xdr:from>
    <xdr:to>
      <xdr:col>29</xdr:col>
      <xdr:colOff>177800</xdr:colOff>
      <xdr:row>34</xdr:row>
      <xdr:rowOff>120760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2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207137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13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25844</xdr:rowOff>
    </xdr:from>
    <xdr:to>
      <xdr:col>26</xdr:col>
      <xdr:colOff>101600</xdr:colOff>
      <xdr:row>34</xdr:row>
      <xdr:rowOff>127444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29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137621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06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47918</xdr:rowOff>
    </xdr:from>
    <xdr:to>
      <xdr:col>22</xdr:col>
      <xdr:colOff>165100</xdr:colOff>
      <xdr:row>34</xdr:row>
      <xdr:rowOff>149518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31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159695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08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216853</xdr:rowOff>
    </xdr:from>
    <xdr:to>
      <xdr:col>19</xdr:col>
      <xdr:colOff>38100</xdr:colOff>
      <xdr:row>34</xdr:row>
      <xdr:rowOff>318453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328630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5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123712</xdr:rowOff>
    </xdr:from>
    <xdr:to>
      <xdr:col>15</xdr:col>
      <xdr:colOff>101600</xdr:colOff>
      <xdr:row>34</xdr:row>
      <xdr:rowOff>225312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39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235489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6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128224</xdr:rowOff>
    </xdr:from>
    <xdr:to>
      <xdr:col>24</xdr:col>
      <xdr:colOff>63500</xdr:colOff>
      <xdr:row>30</xdr:row>
      <xdr:rowOff>158826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71724"/>
          <a:ext cx="8382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05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158826</xdr:rowOff>
    </xdr:from>
    <xdr:to>
      <xdr:col>19</xdr:col>
      <xdr:colOff>177800</xdr:colOff>
      <xdr:row>32</xdr:row>
      <xdr:rowOff>99573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02326"/>
          <a:ext cx="889000" cy="28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150751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99573</xdr:rowOff>
    </xdr:from>
    <xdr:to>
      <xdr:col>15</xdr:col>
      <xdr:colOff>50800</xdr:colOff>
      <xdr:row>32</xdr:row>
      <xdr:rowOff>106446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85973"/>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38905</xdr:rowOff>
    </xdr:from>
    <xdr:to>
      <xdr:col>15</xdr:col>
      <xdr:colOff>101600</xdr:colOff>
      <xdr:row>37</xdr:row>
      <xdr:rowOff>140505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131632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106446</xdr:rowOff>
    </xdr:from>
    <xdr:to>
      <xdr:col>10</xdr:col>
      <xdr:colOff>114300</xdr:colOff>
      <xdr:row>33</xdr:row>
      <xdr:rowOff>13063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92846"/>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49802</xdr:rowOff>
    </xdr:from>
    <xdr:to>
      <xdr:col>10</xdr:col>
      <xdr:colOff>165100</xdr:colOff>
      <xdr:row>37</xdr:row>
      <xdr:rowOff>151402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142529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55098</xdr:rowOff>
    </xdr:from>
    <xdr:to>
      <xdr:col>6</xdr:col>
      <xdr:colOff>38100</xdr:colOff>
      <xdr:row>37</xdr:row>
      <xdr:rowOff>156698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147824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77424</xdr:rowOff>
    </xdr:from>
    <xdr:to>
      <xdr:col>24</xdr:col>
      <xdr:colOff>114300</xdr:colOff>
      <xdr:row>31</xdr:row>
      <xdr:rowOff>7574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30451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7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108026</xdr:rowOff>
    </xdr:from>
    <xdr:to>
      <xdr:col>20</xdr:col>
      <xdr:colOff>38100</xdr:colOff>
      <xdr:row>31</xdr:row>
      <xdr:rowOff>38176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5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54703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2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48773</xdr:rowOff>
    </xdr:from>
    <xdr:to>
      <xdr:col>15</xdr:col>
      <xdr:colOff>101600</xdr:colOff>
      <xdr:row>32</xdr:row>
      <xdr:rowOff>150373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166900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1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55646</xdr:rowOff>
    </xdr:from>
    <xdr:to>
      <xdr:col>10</xdr:col>
      <xdr:colOff>165100</xdr:colOff>
      <xdr:row>32</xdr:row>
      <xdr:rowOff>157246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2323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133713</xdr:rowOff>
    </xdr:from>
    <xdr:to>
      <xdr:col>6</xdr:col>
      <xdr:colOff>38100</xdr:colOff>
      <xdr:row>33</xdr:row>
      <xdr:rowOff>63863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80390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9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169618</xdr:rowOff>
    </xdr:from>
    <xdr:to>
      <xdr:col>24</xdr:col>
      <xdr:colOff>63500</xdr:colOff>
      <xdr:row>58</xdr:row>
      <xdr:rowOff>11747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2268"/>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165104</xdr:rowOff>
    </xdr:from>
    <xdr:to>
      <xdr:col>19</xdr:col>
      <xdr:colOff>177800</xdr:colOff>
      <xdr:row>58</xdr:row>
      <xdr:rowOff>11747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37754"/>
          <a:ext cx="8890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165104</xdr:rowOff>
    </xdr:from>
    <xdr:to>
      <xdr:col>15</xdr:col>
      <xdr:colOff>50800</xdr:colOff>
      <xdr:row>57</xdr:row>
      <xdr:rowOff>168325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37754"/>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40877</xdr:rowOff>
    </xdr:from>
    <xdr:to>
      <xdr:col>15</xdr:col>
      <xdr:colOff>101600</xdr:colOff>
      <xdr:row>58</xdr:row>
      <xdr:rowOff>142477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8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133604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165764</xdr:rowOff>
    </xdr:from>
    <xdr:to>
      <xdr:col>10</xdr:col>
      <xdr:colOff>114300</xdr:colOff>
      <xdr:row>57</xdr:row>
      <xdr:rowOff>168325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3841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56238</xdr:rowOff>
    </xdr:from>
    <xdr:to>
      <xdr:col>10</xdr:col>
      <xdr:colOff>165100</xdr:colOff>
      <xdr:row>58</xdr:row>
      <xdr:rowOff>157838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148965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56731</xdr:rowOff>
    </xdr:from>
    <xdr:to>
      <xdr:col>6</xdr:col>
      <xdr:colOff>38100</xdr:colOff>
      <xdr:row>58</xdr:row>
      <xdr:rowOff>158331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118818</xdr:rowOff>
    </xdr:from>
    <xdr:to>
      <xdr:col>24</xdr:col>
      <xdr:colOff>114300</xdr:colOff>
      <xdr:row>58</xdr:row>
      <xdr:rowOff>48968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141695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132397</xdr:rowOff>
    </xdr:from>
    <xdr:to>
      <xdr:col>20</xdr:col>
      <xdr:colOff>38100</xdr:colOff>
      <xdr:row>58</xdr:row>
      <xdr:rowOff>62547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79074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8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114304</xdr:rowOff>
    </xdr:from>
    <xdr:to>
      <xdr:col>15</xdr:col>
      <xdr:colOff>101600</xdr:colOff>
      <xdr:row>58</xdr:row>
      <xdr:rowOff>44454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60981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6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117525</xdr:rowOff>
    </xdr:from>
    <xdr:to>
      <xdr:col>10</xdr:col>
      <xdr:colOff>165100</xdr:colOff>
      <xdr:row>58</xdr:row>
      <xdr:rowOff>47675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64202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6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114964</xdr:rowOff>
    </xdr:from>
    <xdr:to>
      <xdr:col>6</xdr:col>
      <xdr:colOff>38100</xdr:colOff>
      <xdr:row>58</xdr:row>
      <xdr:rowOff>45114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61641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6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20168</xdr:rowOff>
    </xdr:from>
    <xdr:to>
      <xdr:col>24</xdr:col>
      <xdr:colOff>63500</xdr:colOff>
      <xdr:row>71</xdr:row>
      <xdr:rowOff>29870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193118"/>
          <a:ext cx="8382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29870</xdr:rowOff>
    </xdr:from>
    <xdr:to>
      <xdr:col>19</xdr:col>
      <xdr:colOff>177800</xdr:colOff>
      <xdr:row>76</xdr:row>
      <xdr:rowOff>122340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202820"/>
          <a:ext cx="889000" cy="9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3848</xdr:rowOff>
    </xdr:from>
    <xdr:to>
      <xdr:col>15</xdr:col>
      <xdr:colOff>50800</xdr:colOff>
      <xdr:row>76</xdr:row>
      <xdr:rowOff>122340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62598"/>
          <a:ext cx="889000" cy="2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87161</xdr:rowOff>
    </xdr:from>
    <xdr:to>
      <xdr:col>15</xdr:col>
      <xdr:colOff>101600</xdr:colOff>
      <xdr:row>79</xdr:row>
      <xdr:rowOff>17311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5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86423</xdr:rowOff>
    </xdr:from>
    <xdr:to>
      <xdr:col>10</xdr:col>
      <xdr:colOff>114300</xdr:colOff>
      <xdr:row>75</xdr:row>
      <xdr:rowOff>3848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430823"/>
          <a:ext cx="889000" cy="4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79287</xdr:rowOff>
    </xdr:from>
    <xdr:to>
      <xdr:col>10</xdr:col>
      <xdr:colOff>165100</xdr:colOff>
      <xdr:row>79</xdr:row>
      <xdr:rowOff>9437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54420</xdr:rowOff>
    </xdr:from>
    <xdr:to>
      <xdr:col>6</xdr:col>
      <xdr:colOff>38100</xdr:colOff>
      <xdr:row>78</xdr:row>
      <xdr:rowOff>156020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147147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140818</xdr:rowOff>
    </xdr:from>
    <xdr:to>
      <xdr:col>24</xdr:col>
      <xdr:colOff>114300</xdr:colOff>
      <xdr:row>71</xdr:row>
      <xdr:rowOff>70968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1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93845</xdr:rowOff>
    </xdr:from>
    <xdr:ext cx="599010"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09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150520</xdr:rowOff>
    </xdr:from>
    <xdr:to>
      <xdr:col>20</xdr:col>
      <xdr:colOff>38100</xdr:colOff>
      <xdr:row>71</xdr:row>
      <xdr:rowOff>80670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1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97197</xdr:rowOff>
    </xdr:from>
    <xdr:ext cx="59901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497795" y="1192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71540</xdr:rowOff>
    </xdr:from>
    <xdr:to>
      <xdr:col>15</xdr:col>
      <xdr:colOff>101600</xdr:colOff>
      <xdr:row>77</xdr:row>
      <xdr:rowOff>1690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18216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124498</xdr:rowOff>
    </xdr:from>
    <xdr:to>
      <xdr:col>10</xdr:col>
      <xdr:colOff>165100</xdr:colOff>
      <xdr:row>75</xdr:row>
      <xdr:rowOff>54648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71175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35623</xdr:rowOff>
    </xdr:from>
    <xdr:to>
      <xdr:col>6</xdr:col>
      <xdr:colOff>38100</xdr:colOff>
      <xdr:row>72</xdr:row>
      <xdr:rowOff>137223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3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153750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1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50426</xdr:rowOff>
    </xdr:from>
    <xdr:to>
      <xdr:col>24</xdr:col>
      <xdr:colOff>63500</xdr:colOff>
      <xdr:row>97</xdr:row>
      <xdr:rowOff>130763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09626"/>
          <a:ext cx="838200" cy="25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130763</xdr:rowOff>
    </xdr:from>
    <xdr:to>
      <xdr:col>19</xdr:col>
      <xdr:colOff>177800</xdr:colOff>
      <xdr:row>97</xdr:row>
      <xdr:rowOff>171442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61413"/>
          <a:ext cx="8890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171442</xdr:rowOff>
    </xdr:from>
    <xdr:to>
      <xdr:col>15</xdr:col>
      <xdr:colOff>50800</xdr:colOff>
      <xdr:row>98</xdr:row>
      <xdr:rowOff>11151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02092"/>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11151</xdr:rowOff>
    </xdr:from>
    <xdr:to>
      <xdr:col>10</xdr:col>
      <xdr:colOff>114300</xdr:colOff>
      <xdr:row>98</xdr:row>
      <xdr:rowOff>27294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13251"/>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171076</xdr:rowOff>
    </xdr:from>
    <xdr:to>
      <xdr:col>24</xdr:col>
      <xdr:colOff>114300</xdr:colOff>
      <xdr:row>96</xdr:row>
      <xdr:rowOff>101226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149503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79963</xdr:rowOff>
    </xdr:from>
    <xdr:to>
      <xdr:col>20</xdr:col>
      <xdr:colOff>38100</xdr:colOff>
      <xdr:row>98</xdr:row>
      <xdr:rowOff>10113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120642</xdr:rowOff>
    </xdr:from>
    <xdr:to>
      <xdr:col>15</xdr:col>
      <xdr:colOff>101600</xdr:colOff>
      <xdr:row>98</xdr:row>
      <xdr:rowOff>50792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41919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131801</xdr:rowOff>
    </xdr:from>
    <xdr:to>
      <xdr:col>10</xdr:col>
      <xdr:colOff>165100</xdr:colOff>
      <xdr:row>98</xdr:row>
      <xdr:rowOff>61951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53078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147944</xdr:rowOff>
    </xdr:from>
    <xdr:to>
      <xdr:col>6</xdr:col>
      <xdr:colOff>38100</xdr:colOff>
      <xdr:row>98</xdr:row>
      <xdr:rowOff>78094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69221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152090</xdr:rowOff>
    </xdr:from>
    <xdr:to>
      <xdr:col>55</xdr:col>
      <xdr:colOff>0</xdr:colOff>
      <xdr:row>36</xdr:row>
      <xdr:rowOff>48862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09940"/>
          <a:ext cx="838200" cy="4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152090</xdr:rowOff>
    </xdr:from>
    <xdr:to>
      <xdr:col>50</xdr:col>
      <xdr:colOff>114300</xdr:colOff>
      <xdr:row>37</xdr:row>
      <xdr:rowOff>66788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09940"/>
          <a:ext cx="889000" cy="60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66788</xdr:rowOff>
    </xdr:from>
    <xdr:to>
      <xdr:col>45</xdr:col>
      <xdr:colOff>177800</xdr:colOff>
      <xdr:row>37</xdr:row>
      <xdr:rowOff>86935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10438"/>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97657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57396</xdr:rowOff>
    </xdr:from>
    <xdr:to>
      <xdr:col>41</xdr:col>
      <xdr:colOff>50800</xdr:colOff>
      <xdr:row>37</xdr:row>
      <xdr:rowOff>86935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01046"/>
          <a:ext cx="8890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115804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131213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169512</xdr:rowOff>
    </xdr:from>
    <xdr:to>
      <xdr:col>55</xdr:col>
      <xdr:colOff>50800</xdr:colOff>
      <xdr:row>36</xdr:row>
      <xdr:rowOff>99662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20939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2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101290</xdr:rowOff>
    </xdr:from>
    <xdr:to>
      <xdr:col>50</xdr:col>
      <xdr:colOff>165100</xdr:colOff>
      <xdr:row>34</xdr:row>
      <xdr:rowOff>31440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47967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3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15988</xdr:rowOff>
    </xdr:from>
    <xdr:to>
      <xdr:col>46</xdr:col>
      <xdr:colOff>38100</xdr:colOff>
      <xdr:row>37</xdr:row>
      <xdr:rowOff>117588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108715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36135</xdr:rowOff>
    </xdr:from>
    <xdr:to>
      <xdr:col>41</xdr:col>
      <xdr:colOff>101600</xdr:colOff>
      <xdr:row>37</xdr:row>
      <xdr:rowOff>137735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128862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6596</xdr:rowOff>
    </xdr:from>
    <xdr:to>
      <xdr:col>36</xdr:col>
      <xdr:colOff>165100</xdr:colOff>
      <xdr:row>37</xdr:row>
      <xdr:rowOff>108196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124723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147288</xdr:rowOff>
    </xdr:from>
    <xdr:to>
      <xdr:col>55</xdr:col>
      <xdr:colOff>0</xdr:colOff>
      <xdr:row>58</xdr:row>
      <xdr:rowOff>4024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19938"/>
          <a:ext cx="8382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114672</xdr:rowOff>
    </xdr:from>
    <xdr:to>
      <xdr:col>50</xdr:col>
      <xdr:colOff>114300</xdr:colOff>
      <xdr:row>58</xdr:row>
      <xdr:rowOff>4024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87322"/>
          <a:ext cx="889000" cy="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114672</xdr:rowOff>
    </xdr:from>
    <xdr:to>
      <xdr:col>45</xdr:col>
      <xdr:colOff>177800</xdr:colOff>
      <xdr:row>58</xdr:row>
      <xdr:rowOff>49346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87322"/>
          <a:ext cx="889000" cy="10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158448</xdr:rowOff>
    </xdr:from>
    <xdr:to>
      <xdr:col>46</xdr:col>
      <xdr:colOff>38100</xdr:colOff>
      <xdr:row>58</xdr:row>
      <xdr:rowOff>88598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79725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100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87920</xdr:rowOff>
    </xdr:from>
    <xdr:to>
      <xdr:col>41</xdr:col>
      <xdr:colOff>50800</xdr:colOff>
      <xdr:row>58</xdr:row>
      <xdr:rowOff>49346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0570"/>
          <a:ext cx="889000" cy="13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130330</xdr:rowOff>
    </xdr:from>
    <xdr:to>
      <xdr:col>41</xdr:col>
      <xdr:colOff>101600</xdr:colOff>
      <xdr:row>58</xdr:row>
      <xdr:rowOff>60480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77007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xdr:rowOff>
    </xdr:from>
    <xdr:to>
      <xdr:col>36</xdr:col>
      <xdr:colOff>165100</xdr:colOff>
      <xdr:row>58</xdr:row>
      <xdr:rowOff>108598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96488</xdr:rowOff>
    </xdr:from>
    <xdr:to>
      <xdr:col>55</xdr:col>
      <xdr:colOff>50800</xdr:colOff>
      <xdr:row>58</xdr:row>
      <xdr:rowOff>26638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6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119365</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124674</xdr:rowOff>
    </xdr:from>
    <xdr:to>
      <xdr:col>50</xdr:col>
      <xdr:colOff>165100</xdr:colOff>
      <xdr:row>58</xdr:row>
      <xdr:rowOff>54824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45951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9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63872</xdr:rowOff>
    </xdr:from>
    <xdr:to>
      <xdr:col>46</xdr:col>
      <xdr:colOff>38100</xdr:colOff>
      <xdr:row>57</xdr:row>
      <xdr:rowOff>165472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1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169996</xdr:rowOff>
    </xdr:from>
    <xdr:to>
      <xdr:col>41</xdr:col>
      <xdr:colOff>101600</xdr:colOff>
      <xdr:row>58</xdr:row>
      <xdr:rowOff>100146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91273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37120</xdr:rowOff>
    </xdr:from>
    <xdr:to>
      <xdr:col>36</xdr:col>
      <xdr:colOff>165100</xdr:colOff>
      <xdr:row>57</xdr:row>
      <xdr:rowOff>138720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155247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8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82438</xdr:rowOff>
    </xdr:from>
    <xdr:to>
      <xdr:col>55</xdr:col>
      <xdr:colOff>0</xdr:colOff>
      <xdr:row>78</xdr:row>
      <xdr:rowOff>95090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5538"/>
          <a:ext cx="8382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82438</xdr:rowOff>
    </xdr:from>
    <xdr:to>
      <xdr:col>50</xdr:col>
      <xdr:colOff>114300</xdr:colOff>
      <xdr:row>78</xdr:row>
      <xdr:rowOff>113486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5538"/>
          <a:ext cx="889000" cy="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92117</xdr:rowOff>
    </xdr:from>
    <xdr:to>
      <xdr:col>45</xdr:col>
      <xdr:colOff>177800</xdr:colOff>
      <xdr:row>78</xdr:row>
      <xdr:rowOff>113486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65217"/>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17819</xdr:rowOff>
    </xdr:from>
    <xdr:to>
      <xdr:col>46</xdr:col>
      <xdr:colOff>38100</xdr:colOff>
      <xdr:row>78</xdr:row>
      <xdr:rowOff>119419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135946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3770</xdr:rowOff>
    </xdr:from>
    <xdr:to>
      <xdr:col>41</xdr:col>
      <xdr:colOff>50800</xdr:colOff>
      <xdr:row>78</xdr:row>
      <xdr:rowOff>92117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76870"/>
          <a:ext cx="889000" cy="8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14407</xdr:rowOff>
    </xdr:from>
    <xdr:to>
      <xdr:col>41</xdr:col>
      <xdr:colOff>101600</xdr:colOff>
      <xdr:row>78</xdr:row>
      <xdr:rowOff>116007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132534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35675</xdr:rowOff>
    </xdr:from>
    <xdr:to>
      <xdr:col>36</xdr:col>
      <xdr:colOff>165100</xdr:colOff>
      <xdr:row>78</xdr:row>
      <xdr:rowOff>137275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44290</xdr:rowOff>
    </xdr:from>
    <xdr:to>
      <xdr:col>55</xdr:col>
      <xdr:colOff>50800</xdr:colOff>
      <xdr:row>78</xdr:row>
      <xdr:rowOff>145890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31638</xdr:rowOff>
    </xdr:from>
    <xdr:to>
      <xdr:col>50</xdr:col>
      <xdr:colOff>165100</xdr:colOff>
      <xdr:row>78</xdr:row>
      <xdr:rowOff>133238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124365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62686</xdr:rowOff>
    </xdr:from>
    <xdr:to>
      <xdr:col>46</xdr:col>
      <xdr:colOff>38100</xdr:colOff>
      <xdr:row>78</xdr:row>
      <xdr:rowOff>164286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155413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41317</xdr:rowOff>
    </xdr:from>
    <xdr:to>
      <xdr:col>41</xdr:col>
      <xdr:colOff>101600</xdr:colOff>
      <xdr:row>78</xdr:row>
      <xdr:rowOff>142917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134044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124420</xdr:rowOff>
    </xdr:from>
    <xdr:to>
      <xdr:col>36</xdr:col>
      <xdr:colOff>165100</xdr:colOff>
      <xdr:row>78</xdr:row>
      <xdr:rowOff>54570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71097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46468</xdr:rowOff>
    </xdr:from>
    <xdr:to>
      <xdr:col>55</xdr:col>
      <xdr:colOff>0</xdr:colOff>
      <xdr:row>96</xdr:row>
      <xdr:rowOff>105990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05668"/>
          <a:ext cx="8382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69799</xdr:rowOff>
    </xdr:from>
    <xdr:to>
      <xdr:col>50</xdr:col>
      <xdr:colOff>114300</xdr:colOff>
      <xdr:row>96</xdr:row>
      <xdr:rowOff>105990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357549"/>
          <a:ext cx="889000" cy="20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69799</xdr:rowOff>
    </xdr:from>
    <xdr:to>
      <xdr:col>45</xdr:col>
      <xdr:colOff>177800</xdr:colOff>
      <xdr:row>97</xdr:row>
      <xdr:rowOff>27302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357549"/>
          <a:ext cx="889000" cy="30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24919</xdr:rowOff>
    </xdr:from>
    <xdr:to>
      <xdr:col>46</xdr:col>
      <xdr:colOff>38100</xdr:colOff>
      <xdr:row>97</xdr:row>
      <xdr:rowOff>126519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159387</xdr:rowOff>
    </xdr:from>
    <xdr:to>
      <xdr:col>41</xdr:col>
      <xdr:colOff>50800</xdr:colOff>
      <xdr:row>97</xdr:row>
      <xdr:rowOff>27302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18587"/>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140343</xdr:rowOff>
    </xdr:from>
    <xdr:to>
      <xdr:col>41</xdr:col>
      <xdr:colOff>101600</xdr:colOff>
      <xdr:row>97</xdr:row>
      <xdr:rowOff>70493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87020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37223</xdr:rowOff>
    </xdr:from>
    <xdr:to>
      <xdr:col>36</xdr:col>
      <xdr:colOff>165100</xdr:colOff>
      <xdr:row>97</xdr:row>
      <xdr:rowOff>138823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167118</xdr:rowOff>
    </xdr:from>
    <xdr:to>
      <xdr:col>55</xdr:col>
      <xdr:colOff>50800</xdr:colOff>
      <xdr:row>96</xdr:row>
      <xdr:rowOff>97268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18545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0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55190</xdr:rowOff>
    </xdr:from>
    <xdr:to>
      <xdr:col>50</xdr:col>
      <xdr:colOff>165100</xdr:colOff>
      <xdr:row>96</xdr:row>
      <xdr:rowOff>156790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18999</xdr:rowOff>
    </xdr:from>
    <xdr:to>
      <xdr:col>46</xdr:col>
      <xdr:colOff>38100</xdr:colOff>
      <xdr:row>95</xdr:row>
      <xdr:rowOff>120599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137126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0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147952</xdr:rowOff>
    </xdr:from>
    <xdr:to>
      <xdr:col>41</xdr:col>
      <xdr:colOff>101600</xdr:colOff>
      <xdr:row>97</xdr:row>
      <xdr:rowOff>78102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69229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108587</xdr:rowOff>
    </xdr:from>
    <xdr:to>
      <xdr:col>36</xdr:col>
      <xdr:colOff>165100</xdr:colOff>
      <xdr:row>97</xdr:row>
      <xdr:rowOff>38737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55264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37991</xdr:rowOff>
    </xdr:from>
    <xdr:to>
      <xdr:col>85</xdr:col>
      <xdr:colOff>127000</xdr:colOff>
      <xdr:row>38</xdr:row>
      <xdr:rowOff>79039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53091"/>
          <a:ext cx="838200" cy="4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79039</xdr:rowOff>
    </xdr:from>
    <xdr:to>
      <xdr:col>81</xdr:col>
      <xdr:colOff>50800</xdr:colOff>
      <xdr:row>38</xdr:row>
      <xdr:rowOff>111281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94139"/>
          <a:ext cx="8890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83492</xdr:rowOff>
    </xdr:from>
    <xdr:to>
      <xdr:col>76</xdr:col>
      <xdr:colOff>114300</xdr:colOff>
      <xdr:row>38</xdr:row>
      <xdr:rowOff>111281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98592"/>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27068</xdr:rowOff>
    </xdr:from>
    <xdr:to>
      <xdr:col>76</xdr:col>
      <xdr:colOff>165100</xdr:colOff>
      <xdr:row>38</xdr:row>
      <xdr:rowOff>128668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145195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83492</xdr:rowOff>
    </xdr:from>
    <xdr:to>
      <xdr:col>71</xdr:col>
      <xdr:colOff>177800</xdr:colOff>
      <xdr:row>38</xdr:row>
      <xdr:rowOff>117718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98592"/>
          <a:ext cx="8890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46599</xdr:rowOff>
    </xdr:from>
    <xdr:to>
      <xdr:col>72</xdr:col>
      <xdr:colOff>38100</xdr:colOff>
      <xdr:row>38</xdr:row>
      <xdr:rowOff>148199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139326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66881</xdr:rowOff>
    </xdr:from>
    <xdr:to>
      <xdr:col>67</xdr:col>
      <xdr:colOff>101600</xdr:colOff>
      <xdr:row>38</xdr:row>
      <xdr:rowOff>168481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158641</xdr:rowOff>
    </xdr:from>
    <xdr:to>
      <xdr:col>85</xdr:col>
      <xdr:colOff>177800</xdr:colOff>
      <xdr:row>38</xdr:row>
      <xdr:rowOff>88791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118018</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28239</xdr:rowOff>
    </xdr:from>
    <xdr:to>
      <xdr:col>81</xdr:col>
      <xdr:colOff>101600</xdr:colOff>
      <xdr:row>38</xdr:row>
      <xdr:rowOff>129839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146366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60481</xdr:rowOff>
    </xdr:from>
    <xdr:to>
      <xdr:col>76</xdr:col>
      <xdr:colOff>165100</xdr:colOff>
      <xdr:row>38</xdr:row>
      <xdr:rowOff>162081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153208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6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32692</xdr:rowOff>
    </xdr:from>
    <xdr:to>
      <xdr:col>72</xdr:col>
      <xdr:colOff>38100</xdr:colOff>
      <xdr:row>38</xdr:row>
      <xdr:rowOff>134292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150819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66918</xdr:rowOff>
    </xdr:from>
    <xdr:to>
      <xdr:col>67</xdr:col>
      <xdr:colOff>101600</xdr:colOff>
      <xdr:row>38</xdr:row>
      <xdr:rowOff>168518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159645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7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120872</xdr:rowOff>
    </xdr:from>
    <xdr:to>
      <xdr:col>85</xdr:col>
      <xdr:colOff>127000</xdr:colOff>
      <xdr:row>73</xdr:row>
      <xdr:rowOff>137469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636722"/>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120872</xdr:rowOff>
    </xdr:from>
    <xdr:to>
      <xdr:col>81</xdr:col>
      <xdr:colOff>50800</xdr:colOff>
      <xdr:row>73</xdr:row>
      <xdr:rowOff>123593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3672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96151</xdr:rowOff>
    </xdr:from>
    <xdr:to>
      <xdr:col>76</xdr:col>
      <xdr:colOff>114300</xdr:colOff>
      <xdr:row>73</xdr:row>
      <xdr:rowOff>123593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612001"/>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156789</xdr:rowOff>
    </xdr:from>
    <xdr:to>
      <xdr:col>76</xdr:col>
      <xdr:colOff>165100</xdr:colOff>
      <xdr:row>77</xdr:row>
      <xdr:rowOff>86939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78066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89051</xdr:rowOff>
    </xdr:from>
    <xdr:to>
      <xdr:col>71</xdr:col>
      <xdr:colOff>177800</xdr:colOff>
      <xdr:row>73</xdr:row>
      <xdr:rowOff>96151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604901"/>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2082</xdr:rowOff>
    </xdr:from>
    <xdr:to>
      <xdr:col>72</xdr:col>
      <xdr:colOff>38100</xdr:colOff>
      <xdr:row>77</xdr:row>
      <xdr:rowOff>103682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94809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166016</xdr:rowOff>
    </xdr:from>
    <xdr:to>
      <xdr:col>67</xdr:col>
      <xdr:colOff>101600</xdr:colOff>
      <xdr:row>77</xdr:row>
      <xdr:rowOff>96166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9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87293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86669</xdr:rowOff>
    </xdr:from>
    <xdr:to>
      <xdr:col>85</xdr:col>
      <xdr:colOff>177800</xdr:colOff>
      <xdr:row>74</xdr:row>
      <xdr:rowOff>16819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109546</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5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70072</xdr:rowOff>
    </xdr:from>
    <xdr:to>
      <xdr:col>81</xdr:col>
      <xdr:colOff>101600</xdr:colOff>
      <xdr:row>74</xdr:row>
      <xdr:rowOff>222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5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16749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6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72793</xdr:rowOff>
    </xdr:from>
    <xdr:to>
      <xdr:col>76</xdr:col>
      <xdr:colOff>165100</xdr:colOff>
      <xdr:row>74</xdr:row>
      <xdr:rowOff>2943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5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19470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36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45351</xdr:rowOff>
    </xdr:from>
    <xdr:to>
      <xdr:col>72</xdr:col>
      <xdr:colOff>38100</xdr:colOff>
      <xdr:row>73</xdr:row>
      <xdr:rowOff>146951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5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163478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33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38251</xdr:rowOff>
    </xdr:from>
    <xdr:to>
      <xdr:col>67</xdr:col>
      <xdr:colOff>101600</xdr:colOff>
      <xdr:row>73</xdr:row>
      <xdr:rowOff>139851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5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156378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32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74709</xdr:rowOff>
    </xdr:from>
    <xdr:to>
      <xdr:col>85</xdr:col>
      <xdr:colOff>127000</xdr:colOff>
      <xdr:row>99</xdr:row>
      <xdr:rowOff>2801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6809"/>
          <a:ext cx="838200" cy="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99785</xdr:rowOff>
    </xdr:from>
    <xdr:to>
      <xdr:col>81</xdr:col>
      <xdr:colOff>50800</xdr:colOff>
      <xdr:row>99</xdr:row>
      <xdr:rowOff>2801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1885"/>
          <a:ext cx="889000" cy="7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99785</xdr:rowOff>
    </xdr:from>
    <xdr:to>
      <xdr:col>76</xdr:col>
      <xdr:colOff>114300</xdr:colOff>
      <xdr:row>98</xdr:row>
      <xdr:rowOff>114333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1885"/>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112996</xdr:rowOff>
    </xdr:from>
    <xdr:to>
      <xdr:col>76</xdr:col>
      <xdr:colOff>165100</xdr:colOff>
      <xdr:row>99</xdr:row>
      <xdr:rowOff>43146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34273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70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114333</xdr:rowOff>
    </xdr:from>
    <xdr:to>
      <xdr:col>71</xdr:col>
      <xdr:colOff>177800</xdr:colOff>
      <xdr:row>99</xdr:row>
      <xdr:rowOff>1032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6433"/>
          <a:ext cx="889000" cy="5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116760</xdr:rowOff>
    </xdr:from>
    <xdr:to>
      <xdr:col>72</xdr:col>
      <xdr:colOff>38100</xdr:colOff>
      <xdr:row>99</xdr:row>
      <xdr:rowOff>46910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38037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7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119030</xdr:rowOff>
    </xdr:from>
    <xdr:to>
      <xdr:col>67</xdr:col>
      <xdr:colOff>101600</xdr:colOff>
      <xdr:row>99</xdr:row>
      <xdr:rowOff>49180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65707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23909</xdr:rowOff>
    </xdr:from>
    <xdr:to>
      <xdr:col>85</xdr:col>
      <xdr:colOff>177800</xdr:colOff>
      <xdr:row>98</xdr:row>
      <xdr:rowOff>125509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2336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123451</xdr:rowOff>
    </xdr:from>
    <xdr:to>
      <xdr:col>81</xdr:col>
      <xdr:colOff>101600</xdr:colOff>
      <xdr:row>99</xdr:row>
      <xdr:rowOff>53601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44728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48985</xdr:rowOff>
    </xdr:from>
    <xdr:to>
      <xdr:col>76</xdr:col>
      <xdr:colOff>165100</xdr:colOff>
      <xdr:row>98</xdr:row>
      <xdr:rowOff>150585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167112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63533</xdr:rowOff>
    </xdr:from>
    <xdr:to>
      <xdr:col>72</xdr:col>
      <xdr:colOff>38100</xdr:colOff>
      <xdr:row>98</xdr:row>
      <xdr:rowOff>165133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121682</xdr:rowOff>
    </xdr:from>
    <xdr:to>
      <xdr:col>67</xdr:col>
      <xdr:colOff>101600</xdr:colOff>
      <xdr:row>99</xdr:row>
      <xdr:rowOff>51832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42959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39574</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54674"/>
          <a:ext cx="889000" cy="1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160224</xdr:rowOff>
    </xdr:from>
    <xdr:to>
      <xdr:col>98</xdr:col>
      <xdr:colOff>38100</xdr:colOff>
      <xdr:row>38</xdr:row>
      <xdr:rowOff>90374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106900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112096</xdr:rowOff>
    </xdr:from>
    <xdr:to>
      <xdr:col>116</xdr:col>
      <xdr:colOff>63500</xdr:colOff>
      <xdr:row>58</xdr:row>
      <xdr:rowOff>115506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56196"/>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115506</xdr:rowOff>
    </xdr:from>
    <xdr:to>
      <xdr:col>111</xdr:col>
      <xdr:colOff>177800</xdr:colOff>
      <xdr:row>58</xdr:row>
      <xdr:rowOff>119164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596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64681</xdr:rowOff>
    </xdr:from>
    <xdr:to>
      <xdr:col>107</xdr:col>
      <xdr:colOff>50800</xdr:colOff>
      <xdr:row>58</xdr:row>
      <xdr:rowOff>119164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08781"/>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73813</xdr:rowOff>
    </xdr:from>
    <xdr:to>
      <xdr:col>107</xdr:col>
      <xdr:colOff>101600</xdr:colOff>
      <xdr:row>59</xdr:row>
      <xdr:rowOff>3963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166540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1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64681</xdr:rowOff>
    </xdr:from>
    <xdr:to>
      <xdr:col>102</xdr:col>
      <xdr:colOff>114300</xdr:colOff>
      <xdr:row>58</xdr:row>
      <xdr:rowOff>124213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08781"/>
          <a:ext cx="8890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77298</xdr:rowOff>
    </xdr:from>
    <xdr:to>
      <xdr:col>102</xdr:col>
      <xdr:colOff>165100</xdr:colOff>
      <xdr:row>59</xdr:row>
      <xdr:rowOff>7448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170025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1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61563</xdr:rowOff>
    </xdr:from>
    <xdr:to>
      <xdr:col>98</xdr:col>
      <xdr:colOff>38100</xdr:colOff>
      <xdr:row>58</xdr:row>
      <xdr:rowOff>163163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61296</xdr:rowOff>
    </xdr:from>
    <xdr:to>
      <xdr:col>116</xdr:col>
      <xdr:colOff>114300</xdr:colOff>
      <xdr:row>58</xdr:row>
      <xdr:rowOff>162896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0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20673</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7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64706</xdr:rowOff>
    </xdr:from>
    <xdr:to>
      <xdr:col>112</xdr:col>
      <xdr:colOff>38100</xdr:colOff>
      <xdr:row>58</xdr:row>
      <xdr:rowOff>166306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11383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8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68364</xdr:rowOff>
    </xdr:from>
    <xdr:to>
      <xdr:col>107</xdr:col>
      <xdr:colOff>101600</xdr:colOff>
      <xdr:row>58</xdr:row>
      <xdr:rowOff>169964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15041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8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13881</xdr:rowOff>
    </xdr:from>
    <xdr:to>
      <xdr:col>102</xdr:col>
      <xdr:colOff>165100</xdr:colOff>
      <xdr:row>58</xdr:row>
      <xdr:rowOff>115481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132008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73413</xdr:rowOff>
    </xdr:from>
    <xdr:to>
      <xdr:col>98</xdr:col>
      <xdr:colOff>38100</xdr:colOff>
      <xdr:row>59</xdr:row>
      <xdr:rowOff>3563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166140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88733</xdr:rowOff>
    </xdr:from>
    <xdr:to>
      <xdr:col>116</xdr:col>
      <xdr:colOff>62864</xdr:colOff>
      <xdr:row>79</xdr:row>
      <xdr:rowOff>147168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61683"/>
          <a:ext cx="1269" cy="143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150995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147168</xdr:rowOff>
    </xdr:from>
    <xdr:to>
      <xdr:col>116</xdr:col>
      <xdr:colOff>152400</xdr:colOff>
      <xdr:row>79</xdr:row>
      <xdr:rowOff>147168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9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35410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3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88733</xdr:rowOff>
    </xdr:from>
    <xdr:to>
      <xdr:col>116</xdr:col>
      <xdr:colOff>152400</xdr:colOff>
      <xdr:row>71</xdr:row>
      <xdr:rowOff>88733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6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20893</xdr:rowOff>
    </xdr:from>
    <xdr:to>
      <xdr:col>116</xdr:col>
      <xdr:colOff>63500</xdr:colOff>
      <xdr:row>73</xdr:row>
      <xdr:rowOff>68094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536743"/>
          <a:ext cx="838200" cy="4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106287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3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127860</xdr:rowOff>
    </xdr:from>
    <xdr:to>
      <xdr:col>116</xdr:col>
      <xdr:colOff>114300</xdr:colOff>
      <xdr:row>77</xdr:row>
      <xdr:rowOff>58010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15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170082</xdr:rowOff>
    </xdr:from>
    <xdr:to>
      <xdr:col>111</xdr:col>
      <xdr:colOff>177800</xdr:colOff>
      <xdr:row>73</xdr:row>
      <xdr:rowOff>68094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171582"/>
          <a:ext cx="889000" cy="4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121786</xdr:rowOff>
    </xdr:from>
    <xdr:to>
      <xdr:col>112</xdr:col>
      <xdr:colOff>38100</xdr:colOff>
      <xdr:row>77</xdr:row>
      <xdr:rowOff>51936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43063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2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170082</xdr:rowOff>
    </xdr:from>
    <xdr:to>
      <xdr:col>107</xdr:col>
      <xdr:colOff>50800</xdr:colOff>
      <xdr:row>71</xdr:row>
      <xdr:rowOff>80122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171582"/>
          <a:ext cx="889000" cy="8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34852</xdr:rowOff>
    </xdr:from>
    <xdr:to>
      <xdr:col>107</xdr:col>
      <xdr:colOff>101600</xdr:colOff>
      <xdr:row>77</xdr:row>
      <xdr:rowOff>136452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127579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80122</xdr:rowOff>
    </xdr:from>
    <xdr:to>
      <xdr:col>102</xdr:col>
      <xdr:colOff>114300</xdr:colOff>
      <xdr:row>71</xdr:row>
      <xdr:rowOff>118516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253072"/>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36495</xdr:rowOff>
    </xdr:from>
    <xdr:to>
      <xdr:col>102</xdr:col>
      <xdr:colOff>165100</xdr:colOff>
      <xdr:row>77</xdr:row>
      <xdr:rowOff>138095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129222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49439</xdr:rowOff>
    </xdr:from>
    <xdr:to>
      <xdr:col>98</xdr:col>
      <xdr:colOff>38100</xdr:colOff>
      <xdr:row>77</xdr:row>
      <xdr:rowOff>151039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142166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141543</xdr:rowOff>
    </xdr:from>
    <xdr:to>
      <xdr:col>116</xdr:col>
      <xdr:colOff>114300</xdr:colOff>
      <xdr:row>73</xdr:row>
      <xdr:rowOff>71693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4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164420</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3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17294</xdr:rowOff>
    </xdr:from>
    <xdr:to>
      <xdr:col>112</xdr:col>
      <xdr:colOff>38100</xdr:colOff>
      <xdr:row>73</xdr:row>
      <xdr:rowOff>118894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5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135421</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30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119282</xdr:rowOff>
    </xdr:from>
    <xdr:to>
      <xdr:col>107</xdr:col>
      <xdr:colOff>101600</xdr:colOff>
      <xdr:row>71</xdr:row>
      <xdr:rowOff>49432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1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65959</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18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29322</xdr:rowOff>
    </xdr:from>
    <xdr:to>
      <xdr:col>102</xdr:col>
      <xdr:colOff>165100</xdr:colOff>
      <xdr:row>71</xdr:row>
      <xdr:rowOff>130922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147449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5" y="1197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67716</xdr:rowOff>
    </xdr:from>
    <xdr:to>
      <xdr:col>98</xdr:col>
      <xdr:colOff>38100</xdr:colOff>
      <xdr:row>71</xdr:row>
      <xdr:rowOff>169316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2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14393</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01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２８５，８８５円となり、昨年度と比較すると７，６０９円の増となった。主な構成項目である人件費は、住民一人当たり２４１，５０６円となっており、類似団体平均値の約１．８倍の数値である。阿賀町集中改革プランにより、職員数は平成１７年度の合併当初から減少したが、合併以前の採用数が類似団体平均と比較して多いことから、人口に対する人件費の割合が高くなっている。その他にも物件費、維持補修費及び公債費、繰出金において類似団体平均を大幅に超える数値となっている。これは、一人当たりの財政支出が人口密度、高齢化率等との相関が高いため、当町においては広大な面積等地理的条件や厳しい気候条件に加えて、急激な人口減少により人口１人当たりの決算額の増加要因となっている。 今後は道路や上下水道など広域的なインフラの長寿命化による維持補修費の抑制や遊休施設の有効活用等による普通建設事業費の更なる削減により、数値の健全化に努める。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10,090
10,046
952.89
13,885,677
12,974,579
829,939
8,102,513
13,683,999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64719</xdr:rowOff>
    </xdr:from>
    <xdr:to>
      <xdr:col>24</xdr:col>
      <xdr:colOff>63500</xdr:colOff>
      <xdr:row>37</xdr:row>
      <xdr:rowOff>65024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0836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59537</xdr:rowOff>
    </xdr:from>
    <xdr:to>
      <xdr:col>19</xdr:col>
      <xdr:colOff>177800</xdr:colOff>
      <xdr:row>37</xdr:row>
      <xdr:rowOff>65024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0318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59537</xdr:rowOff>
    </xdr:from>
    <xdr:to>
      <xdr:col>15</xdr:col>
      <xdr:colOff>50800</xdr:colOff>
      <xdr:row>37</xdr:row>
      <xdr:rowOff>121107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03187"/>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129286</xdr:rowOff>
    </xdr:from>
    <xdr:to>
      <xdr:col>15</xdr:col>
      <xdr:colOff>101600</xdr:colOff>
      <xdr:row>38</xdr:row>
      <xdr:rowOff>59436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50563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93066</xdr:rowOff>
    </xdr:from>
    <xdr:to>
      <xdr:col>10</xdr:col>
      <xdr:colOff>114300</xdr:colOff>
      <xdr:row>37</xdr:row>
      <xdr:rowOff>121107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36716"/>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154280</xdr:rowOff>
    </xdr:from>
    <xdr:to>
      <xdr:col>10</xdr:col>
      <xdr:colOff>165100</xdr:colOff>
      <xdr:row>38</xdr:row>
      <xdr:rowOff>84430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4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168301</xdr:rowOff>
    </xdr:from>
    <xdr:to>
      <xdr:col>6</xdr:col>
      <xdr:colOff>38100</xdr:colOff>
      <xdr:row>38</xdr:row>
      <xdr:rowOff>98451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89578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6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13919</xdr:rowOff>
    </xdr:from>
    <xdr:to>
      <xdr:col>24</xdr:col>
      <xdr:colOff>114300</xdr:colOff>
      <xdr:row>37</xdr:row>
      <xdr:rowOff>115519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163796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14224</xdr:rowOff>
    </xdr:from>
    <xdr:to>
      <xdr:col>20</xdr:col>
      <xdr:colOff>38100</xdr:colOff>
      <xdr:row>37</xdr:row>
      <xdr:rowOff>115824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106951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8737</xdr:rowOff>
    </xdr:from>
    <xdr:to>
      <xdr:col>15</xdr:col>
      <xdr:colOff>101600</xdr:colOff>
      <xdr:row>37</xdr:row>
      <xdr:rowOff>110337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126864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70307</xdr:rowOff>
    </xdr:from>
    <xdr:to>
      <xdr:col>10</xdr:col>
      <xdr:colOff>165100</xdr:colOff>
      <xdr:row>38</xdr:row>
      <xdr:rowOff>457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42266</xdr:rowOff>
    </xdr:from>
    <xdr:to>
      <xdr:col>6</xdr:col>
      <xdr:colOff>38100</xdr:colOff>
      <xdr:row>37</xdr:row>
      <xdr:rowOff>143866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160393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10096</xdr:rowOff>
    </xdr:from>
    <xdr:to>
      <xdr:col>24</xdr:col>
      <xdr:colOff>63500</xdr:colOff>
      <xdr:row>58</xdr:row>
      <xdr:rowOff>30840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54196"/>
          <a:ext cx="8382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xdr:rowOff>
    </xdr:from>
    <xdr:to>
      <xdr:col>19</xdr:col>
      <xdr:colOff>177800</xdr:colOff>
      <xdr:row>58</xdr:row>
      <xdr:rowOff>59668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4196"/>
          <a:ext cx="889000" cy="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59668</xdr:rowOff>
    </xdr:from>
    <xdr:to>
      <xdr:col>15</xdr:col>
      <xdr:colOff>50800</xdr:colOff>
      <xdr:row>58</xdr:row>
      <xdr:rowOff>74164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03768"/>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80487</xdr:rowOff>
    </xdr:from>
    <xdr:to>
      <xdr:col>15</xdr:col>
      <xdr:colOff>101600</xdr:colOff>
      <xdr:row>59</xdr:row>
      <xdr:rowOff>10637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1764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1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52172</xdr:rowOff>
    </xdr:from>
    <xdr:to>
      <xdr:col>10</xdr:col>
      <xdr:colOff>114300</xdr:colOff>
      <xdr:row>58</xdr:row>
      <xdr:rowOff>74164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96272"/>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83629</xdr:rowOff>
    </xdr:from>
    <xdr:to>
      <xdr:col>10</xdr:col>
      <xdr:colOff>165100</xdr:colOff>
      <xdr:row>59</xdr:row>
      <xdr:rowOff>13779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2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92084</xdr:rowOff>
    </xdr:from>
    <xdr:to>
      <xdr:col>6</xdr:col>
      <xdr:colOff>38100</xdr:colOff>
      <xdr:row>59</xdr:row>
      <xdr:rowOff>22234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3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101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151490</xdr:rowOff>
    </xdr:from>
    <xdr:to>
      <xdr:col>24</xdr:col>
      <xdr:colOff>114300</xdr:colOff>
      <xdr:row>58</xdr:row>
      <xdr:rowOff>81640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110867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130746</xdr:rowOff>
    </xdr:from>
    <xdr:to>
      <xdr:col>20</xdr:col>
      <xdr:colOff>38100</xdr:colOff>
      <xdr:row>58</xdr:row>
      <xdr:rowOff>60896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77423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8868</xdr:rowOff>
    </xdr:from>
    <xdr:to>
      <xdr:col>15</xdr:col>
      <xdr:colOff>101600</xdr:colOff>
      <xdr:row>58</xdr:row>
      <xdr:rowOff>110468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126995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2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23364</xdr:rowOff>
    </xdr:from>
    <xdr:to>
      <xdr:col>10</xdr:col>
      <xdr:colOff>165100</xdr:colOff>
      <xdr:row>58</xdr:row>
      <xdr:rowOff>124964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141491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4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1372</xdr:rowOff>
    </xdr:from>
    <xdr:to>
      <xdr:col>6</xdr:col>
      <xdr:colOff>38100</xdr:colOff>
      <xdr:row>58</xdr:row>
      <xdr:rowOff>102972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166538</xdr:rowOff>
    </xdr:from>
    <xdr:to>
      <xdr:col>24</xdr:col>
      <xdr:colOff>63500</xdr:colOff>
      <xdr:row>75</xdr:row>
      <xdr:rowOff>6975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82388"/>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6975</xdr:rowOff>
    </xdr:from>
    <xdr:to>
      <xdr:col>19</xdr:col>
      <xdr:colOff>177800</xdr:colOff>
      <xdr:row>75</xdr:row>
      <xdr:rowOff>99985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65725"/>
          <a:ext cx="889000" cy="9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99985</xdr:rowOff>
    </xdr:from>
    <xdr:to>
      <xdr:col>15</xdr:col>
      <xdr:colOff>50800</xdr:colOff>
      <xdr:row>75</xdr:row>
      <xdr:rowOff>130000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8735"/>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89491</xdr:rowOff>
    </xdr:from>
    <xdr:to>
      <xdr:col>10</xdr:col>
      <xdr:colOff>114300</xdr:colOff>
      <xdr:row>75</xdr:row>
      <xdr:rowOff>130000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48241"/>
          <a:ext cx="889000" cy="4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115738</xdr:rowOff>
    </xdr:from>
    <xdr:to>
      <xdr:col>24</xdr:col>
      <xdr:colOff>114300</xdr:colOff>
      <xdr:row>74</xdr:row>
      <xdr:rowOff>45888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138615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127625</xdr:rowOff>
    </xdr:from>
    <xdr:to>
      <xdr:col>20</xdr:col>
      <xdr:colOff>38100</xdr:colOff>
      <xdr:row>75</xdr:row>
      <xdr:rowOff>57775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74302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49185</xdr:rowOff>
    </xdr:from>
    <xdr:to>
      <xdr:col>15</xdr:col>
      <xdr:colOff>101600</xdr:colOff>
      <xdr:row>75</xdr:row>
      <xdr:rowOff>150785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167312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79200</xdr:rowOff>
    </xdr:from>
    <xdr:to>
      <xdr:col>10</xdr:col>
      <xdr:colOff>165100</xdr:colOff>
      <xdr:row>76</xdr:row>
      <xdr:rowOff>9350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3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25877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1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38691</xdr:rowOff>
    </xdr:from>
    <xdr:to>
      <xdr:col>6</xdr:col>
      <xdr:colOff>38100</xdr:colOff>
      <xdr:row>75</xdr:row>
      <xdr:rowOff>140291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156818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7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89629</xdr:rowOff>
    </xdr:from>
    <xdr:to>
      <xdr:col>24</xdr:col>
      <xdr:colOff>63500</xdr:colOff>
      <xdr:row>93</xdr:row>
      <xdr:rowOff>39131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63029"/>
          <a:ext cx="8382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39131</xdr:rowOff>
    </xdr:from>
    <xdr:to>
      <xdr:col>19</xdr:col>
      <xdr:colOff>177800</xdr:colOff>
      <xdr:row>93</xdr:row>
      <xdr:rowOff>139677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83981"/>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139677</xdr:rowOff>
    </xdr:from>
    <xdr:to>
      <xdr:col>15</xdr:col>
      <xdr:colOff>50800</xdr:colOff>
      <xdr:row>94</xdr:row>
      <xdr:rowOff>15723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84527"/>
          <a:ext cx="8890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133454</xdr:rowOff>
    </xdr:from>
    <xdr:to>
      <xdr:col>15</xdr:col>
      <xdr:colOff>101600</xdr:colOff>
      <xdr:row>97</xdr:row>
      <xdr:rowOff>63604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54731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15723</xdr:rowOff>
    </xdr:from>
    <xdr:to>
      <xdr:col>10</xdr:col>
      <xdr:colOff>114300</xdr:colOff>
      <xdr:row>94</xdr:row>
      <xdr:rowOff>58272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132023"/>
          <a:ext cx="889000" cy="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151270</xdr:rowOff>
    </xdr:from>
    <xdr:to>
      <xdr:col>10</xdr:col>
      <xdr:colOff>165100</xdr:colOff>
      <xdr:row>97</xdr:row>
      <xdr:rowOff>81420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72547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152726</xdr:rowOff>
    </xdr:from>
    <xdr:to>
      <xdr:col>6</xdr:col>
      <xdr:colOff>38100</xdr:colOff>
      <xdr:row>97</xdr:row>
      <xdr:rowOff>82876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38829</xdr:rowOff>
    </xdr:from>
    <xdr:to>
      <xdr:col>24</xdr:col>
      <xdr:colOff>114300</xdr:colOff>
      <xdr:row>92</xdr:row>
      <xdr:rowOff>140429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61706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6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159781</xdr:rowOff>
    </xdr:from>
    <xdr:to>
      <xdr:col>20</xdr:col>
      <xdr:colOff>38100</xdr:colOff>
      <xdr:row>93</xdr:row>
      <xdr:rowOff>89931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106458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0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88877</xdr:rowOff>
    </xdr:from>
    <xdr:to>
      <xdr:col>15</xdr:col>
      <xdr:colOff>101600</xdr:colOff>
      <xdr:row>94</xdr:row>
      <xdr:rowOff>19027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35554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136373</xdr:rowOff>
    </xdr:from>
    <xdr:to>
      <xdr:col>10</xdr:col>
      <xdr:colOff>165100</xdr:colOff>
      <xdr:row>94</xdr:row>
      <xdr:rowOff>66523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83050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5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7472</xdr:rowOff>
    </xdr:from>
    <xdr:to>
      <xdr:col>6</xdr:col>
      <xdr:colOff>38100</xdr:colOff>
      <xdr:row>94</xdr:row>
      <xdr:rowOff>109072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2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125599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151587</xdr:rowOff>
    </xdr:from>
    <xdr:to>
      <xdr:col>55</xdr:col>
      <xdr:colOff>0</xdr:colOff>
      <xdr:row>31</xdr:row>
      <xdr:rowOff>15799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295087"/>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15799</xdr:rowOff>
    </xdr:from>
    <xdr:to>
      <xdr:col>50</xdr:col>
      <xdr:colOff>114300</xdr:colOff>
      <xdr:row>31</xdr:row>
      <xdr:rowOff>59690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33074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59690</xdr:rowOff>
    </xdr:from>
    <xdr:to>
      <xdr:col>45</xdr:col>
      <xdr:colOff>177800</xdr:colOff>
      <xdr:row>31</xdr:row>
      <xdr:rowOff>101752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374640"/>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101752</xdr:rowOff>
    </xdr:from>
    <xdr:to>
      <xdr:col>41</xdr:col>
      <xdr:colOff>50800</xdr:colOff>
      <xdr:row>31</xdr:row>
      <xdr:rowOff>135128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41670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100787</xdr:rowOff>
    </xdr:from>
    <xdr:to>
      <xdr:col>55</xdr:col>
      <xdr:colOff>50800</xdr:colOff>
      <xdr:row>31</xdr:row>
      <xdr:rowOff>30937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2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53814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1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136449</xdr:rowOff>
    </xdr:from>
    <xdr:to>
      <xdr:col>50</xdr:col>
      <xdr:colOff>165100</xdr:colOff>
      <xdr:row>31</xdr:row>
      <xdr:rowOff>66599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2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83126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05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8890</xdr:rowOff>
    </xdr:from>
    <xdr:to>
      <xdr:col>46</xdr:col>
      <xdr:colOff>38100</xdr:colOff>
      <xdr:row>31</xdr:row>
      <xdr:rowOff>110490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127017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50952</xdr:rowOff>
    </xdr:from>
    <xdr:to>
      <xdr:col>41</xdr:col>
      <xdr:colOff>101600</xdr:colOff>
      <xdr:row>31</xdr:row>
      <xdr:rowOff>152552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3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169079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14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84328</xdr:rowOff>
    </xdr:from>
    <xdr:to>
      <xdr:col>36</xdr:col>
      <xdr:colOff>165100</xdr:colOff>
      <xdr:row>32</xdr:row>
      <xdr:rowOff>14478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31005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39811</xdr:rowOff>
    </xdr:from>
    <xdr:to>
      <xdr:col>55</xdr:col>
      <xdr:colOff>0</xdr:colOff>
      <xdr:row>57</xdr:row>
      <xdr:rowOff>49919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12461"/>
          <a:ext cx="8382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37662</xdr:rowOff>
    </xdr:from>
    <xdr:to>
      <xdr:col>50</xdr:col>
      <xdr:colOff>114300</xdr:colOff>
      <xdr:row>57</xdr:row>
      <xdr:rowOff>39811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1031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21034</xdr:rowOff>
    </xdr:from>
    <xdr:to>
      <xdr:col>45</xdr:col>
      <xdr:colOff>177800</xdr:colOff>
      <xdr:row>57</xdr:row>
      <xdr:rowOff>37662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93684"/>
          <a:ext cx="8890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86504</xdr:rowOff>
    </xdr:from>
    <xdr:to>
      <xdr:col>46</xdr:col>
      <xdr:colOff>38100</xdr:colOff>
      <xdr:row>58</xdr:row>
      <xdr:rowOff>16654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153636</xdr:rowOff>
    </xdr:from>
    <xdr:to>
      <xdr:col>41</xdr:col>
      <xdr:colOff>50800</xdr:colOff>
      <xdr:row>57</xdr:row>
      <xdr:rowOff>21034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54836"/>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85407</xdr:rowOff>
    </xdr:from>
    <xdr:to>
      <xdr:col>41</xdr:col>
      <xdr:colOff>101600</xdr:colOff>
      <xdr:row>58</xdr:row>
      <xdr:rowOff>15557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6684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103041</xdr:rowOff>
    </xdr:from>
    <xdr:to>
      <xdr:col>36</xdr:col>
      <xdr:colOff>165100</xdr:colOff>
      <xdr:row>58</xdr:row>
      <xdr:rowOff>33191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170569</xdr:rowOff>
    </xdr:from>
    <xdr:to>
      <xdr:col>55</xdr:col>
      <xdr:colOff>50800</xdr:colOff>
      <xdr:row>57</xdr:row>
      <xdr:rowOff>100719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148996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160461</xdr:rowOff>
    </xdr:from>
    <xdr:to>
      <xdr:col>50</xdr:col>
      <xdr:colOff>165100</xdr:colOff>
      <xdr:row>57</xdr:row>
      <xdr:rowOff>90611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107138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158312</xdr:rowOff>
    </xdr:from>
    <xdr:to>
      <xdr:col>46</xdr:col>
      <xdr:colOff>38100</xdr:colOff>
      <xdr:row>57</xdr:row>
      <xdr:rowOff>88462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104989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141684</xdr:rowOff>
    </xdr:from>
    <xdr:to>
      <xdr:col>41</xdr:col>
      <xdr:colOff>101600</xdr:colOff>
      <xdr:row>57</xdr:row>
      <xdr:rowOff>71834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102836</xdr:rowOff>
    </xdr:from>
    <xdr:to>
      <xdr:col>36</xdr:col>
      <xdr:colOff>165100</xdr:colOff>
      <xdr:row>57</xdr:row>
      <xdr:rowOff>32986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0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49513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51369</xdr:rowOff>
    </xdr:from>
    <xdr:to>
      <xdr:col>55</xdr:col>
      <xdr:colOff>0</xdr:colOff>
      <xdr:row>76</xdr:row>
      <xdr:rowOff>108908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1569"/>
          <a:ext cx="8382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51369</xdr:rowOff>
    </xdr:from>
    <xdr:to>
      <xdr:col>50</xdr:col>
      <xdr:colOff>114300</xdr:colOff>
      <xdr:row>77</xdr:row>
      <xdr:rowOff>61923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1569"/>
          <a:ext cx="889000" cy="1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1360</xdr:rowOff>
    </xdr:from>
    <xdr:to>
      <xdr:col>45</xdr:col>
      <xdr:colOff>177800</xdr:colOff>
      <xdr:row>77</xdr:row>
      <xdr:rowOff>61923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03010"/>
          <a:ext cx="889000" cy="6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16038</xdr:rowOff>
    </xdr:from>
    <xdr:to>
      <xdr:col>46</xdr:col>
      <xdr:colOff>38100</xdr:colOff>
      <xdr:row>78</xdr:row>
      <xdr:rowOff>117638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108765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164914</xdr:rowOff>
    </xdr:from>
    <xdr:to>
      <xdr:col>41</xdr:col>
      <xdr:colOff>50800</xdr:colOff>
      <xdr:row>77</xdr:row>
      <xdr:rowOff>1360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95114"/>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33533</xdr:rowOff>
    </xdr:from>
    <xdr:to>
      <xdr:col>41</xdr:col>
      <xdr:colOff>101600</xdr:colOff>
      <xdr:row>78</xdr:row>
      <xdr:rowOff>135133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126260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22476</xdr:rowOff>
    </xdr:from>
    <xdr:to>
      <xdr:col>36</xdr:col>
      <xdr:colOff>165100</xdr:colOff>
      <xdr:row>78</xdr:row>
      <xdr:rowOff>124076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8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58108</xdr:rowOff>
    </xdr:from>
    <xdr:to>
      <xdr:col>55</xdr:col>
      <xdr:colOff>50800</xdr:colOff>
      <xdr:row>76</xdr:row>
      <xdr:rowOff>159708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80984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569</xdr:rowOff>
    </xdr:from>
    <xdr:to>
      <xdr:col>50</xdr:col>
      <xdr:colOff>165100</xdr:colOff>
      <xdr:row>76</xdr:row>
      <xdr:rowOff>102169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118696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11123</xdr:rowOff>
    </xdr:from>
    <xdr:to>
      <xdr:col>46</xdr:col>
      <xdr:colOff>38100</xdr:colOff>
      <xdr:row>77</xdr:row>
      <xdr:rowOff>112723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129250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8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122010</xdr:rowOff>
    </xdr:from>
    <xdr:to>
      <xdr:col>41</xdr:col>
      <xdr:colOff>101600</xdr:colOff>
      <xdr:row>77</xdr:row>
      <xdr:rowOff>52160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68686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114114</xdr:rowOff>
    </xdr:from>
    <xdr:to>
      <xdr:col>36</xdr:col>
      <xdr:colOff>165100</xdr:colOff>
      <xdr:row>77</xdr:row>
      <xdr:rowOff>44264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60792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166706</xdr:rowOff>
    </xdr:from>
    <xdr:to>
      <xdr:col>55</xdr:col>
      <xdr:colOff>0</xdr:colOff>
      <xdr:row>95</xdr:row>
      <xdr:rowOff>167007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54456"/>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167007</xdr:rowOff>
    </xdr:from>
    <xdr:to>
      <xdr:col>50</xdr:col>
      <xdr:colOff>114300</xdr:colOff>
      <xdr:row>97</xdr:row>
      <xdr:rowOff>21377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54757"/>
          <a:ext cx="889000" cy="1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137167</xdr:rowOff>
    </xdr:from>
    <xdr:to>
      <xdr:col>45</xdr:col>
      <xdr:colOff>177800</xdr:colOff>
      <xdr:row>97</xdr:row>
      <xdr:rowOff>21377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96367"/>
          <a:ext cx="8890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51705</xdr:rowOff>
    </xdr:from>
    <xdr:to>
      <xdr:col>41</xdr:col>
      <xdr:colOff>50800</xdr:colOff>
      <xdr:row>96</xdr:row>
      <xdr:rowOff>137167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10905"/>
          <a:ext cx="889000" cy="8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160244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115906</xdr:rowOff>
    </xdr:from>
    <xdr:to>
      <xdr:col>55</xdr:col>
      <xdr:colOff>50800</xdr:colOff>
      <xdr:row>96</xdr:row>
      <xdr:rowOff>46056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138783</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5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116207</xdr:rowOff>
    </xdr:from>
    <xdr:to>
      <xdr:col>50</xdr:col>
      <xdr:colOff>165100</xdr:colOff>
      <xdr:row>96</xdr:row>
      <xdr:rowOff>46357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62884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17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142027</xdr:rowOff>
    </xdr:from>
    <xdr:to>
      <xdr:col>46</xdr:col>
      <xdr:colOff>38100</xdr:colOff>
      <xdr:row>97</xdr:row>
      <xdr:rowOff>72177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88704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37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86367</xdr:rowOff>
    </xdr:from>
    <xdr:to>
      <xdr:col>41</xdr:col>
      <xdr:colOff>101600</xdr:colOff>
      <xdr:row>97</xdr:row>
      <xdr:rowOff>16517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33044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2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905</xdr:rowOff>
    </xdr:from>
    <xdr:to>
      <xdr:col>36</xdr:col>
      <xdr:colOff>165100</xdr:colOff>
      <xdr:row>96</xdr:row>
      <xdr:rowOff>102505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119032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23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27817</xdr:rowOff>
    </xdr:from>
    <xdr:to>
      <xdr:col>85</xdr:col>
      <xdr:colOff>126364</xdr:colOff>
      <xdr:row>39</xdr:row>
      <xdr:rowOff>160829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14217"/>
          <a:ext cx="1269" cy="133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164656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160829</xdr:rowOff>
    </xdr:from>
    <xdr:to>
      <xdr:col>86</xdr:col>
      <xdr:colOff>25400</xdr:colOff>
      <xdr:row>39</xdr:row>
      <xdr:rowOff>160829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84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145944</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27817</xdr:rowOff>
    </xdr:from>
    <xdr:to>
      <xdr:col>86</xdr:col>
      <xdr:colOff>25400</xdr:colOff>
      <xdr:row>32</xdr:row>
      <xdr:rowOff>27817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101687</xdr:rowOff>
    </xdr:from>
    <xdr:to>
      <xdr:col>85</xdr:col>
      <xdr:colOff>127000</xdr:colOff>
      <xdr:row>36</xdr:row>
      <xdr:rowOff>159523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73887"/>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159387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503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9510</xdr:rowOff>
    </xdr:from>
    <xdr:to>
      <xdr:col>85</xdr:col>
      <xdr:colOff>177800</xdr:colOff>
      <xdr:row>38</xdr:row>
      <xdr:rowOff>111110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52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79497</xdr:rowOff>
    </xdr:from>
    <xdr:to>
      <xdr:col>81</xdr:col>
      <xdr:colOff>50800</xdr:colOff>
      <xdr:row>36</xdr:row>
      <xdr:rowOff>159523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222997"/>
          <a:ext cx="889000" cy="110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51475</xdr:rowOff>
    </xdr:from>
    <xdr:to>
      <xdr:col>81</xdr:col>
      <xdr:colOff>101600</xdr:colOff>
      <xdr:row>37</xdr:row>
      <xdr:rowOff>153075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144202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79497</xdr:rowOff>
    </xdr:from>
    <xdr:to>
      <xdr:col>76</xdr:col>
      <xdr:colOff>114300</xdr:colOff>
      <xdr:row>37</xdr:row>
      <xdr:rowOff>35295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222997"/>
          <a:ext cx="889000" cy="115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64913</xdr:rowOff>
    </xdr:from>
    <xdr:to>
      <xdr:col>76</xdr:col>
      <xdr:colOff>165100</xdr:colOff>
      <xdr:row>38</xdr:row>
      <xdr:rowOff>166513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58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157640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6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35295</xdr:rowOff>
    </xdr:from>
    <xdr:to>
      <xdr:col>71</xdr:col>
      <xdr:colOff>177800</xdr:colOff>
      <xdr:row>37</xdr:row>
      <xdr:rowOff>40912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78945"/>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138098</xdr:rowOff>
    </xdr:from>
    <xdr:to>
      <xdr:col>72</xdr:col>
      <xdr:colOff>38100</xdr:colOff>
      <xdr:row>39</xdr:row>
      <xdr:rowOff>68248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65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59375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74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113344</xdr:rowOff>
    </xdr:from>
    <xdr:to>
      <xdr:col>67</xdr:col>
      <xdr:colOff>101600</xdr:colOff>
      <xdr:row>39</xdr:row>
      <xdr:rowOff>43494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6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34621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7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50887</xdr:rowOff>
    </xdr:from>
    <xdr:to>
      <xdr:col>85</xdr:col>
      <xdr:colOff>177800</xdr:colOff>
      <xdr:row>36</xdr:row>
      <xdr:rowOff>152487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73764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108723</xdr:rowOff>
    </xdr:from>
    <xdr:to>
      <xdr:col>81</xdr:col>
      <xdr:colOff>101600</xdr:colOff>
      <xdr:row>37</xdr:row>
      <xdr:rowOff>38873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55400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28697</xdr:rowOff>
    </xdr:from>
    <xdr:to>
      <xdr:col>76</xdr:col>
      <xdr:colOff>165100</xdr:colOff>
      <xdr:row>30</xdr:row>
      <xdr:rowOff>130297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1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146824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494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155945</xdr:rowOff>
    </xdr:from>
    <xdr:to>
      <xdr:col>72</xdr:col>
      <xdr:colOff>38100</xdr:colOff>
      <xdr:row>37</xdr:row>
      <xdr:rowOff>86095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102622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161562</xdr:rowOff>
    </xdr:from>
    <xdr:to>
      <xdr:col>67</xdr:col>
      <xdr:colOff>101600</xdr:colOff>
      <xdr:row>37</xdr:row>
      <xdr:rowOff>91712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137876</xdr:rowOff>
    </xdr:from>
    <xdr:to>
      <xdr:col>85</xdr:col>
      <xdr:colOff>127000</xdr:colOff>
      <xdr:row>56</xdr:row>
      <xdr:rowOff>158180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739076"/>
          <a:ext cx="8382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137876</xdr:rowOff>
    </xdr:from>
    <xdr:to>
      <xdr:col>81</xdr:col>
      <xdr:colOff>50800</xdr:colOff>
      <xdr:row>57</xdr:row>
      <xdr:rowOff>49115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739076"/>
          <a:ext cx="889000" cy="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4959</xdr:rowOff>
    </xdr:from>
    <xdr:to>
      <xdr:col>76</xdr:col>
      <xdr:colOff>114300</xdr:colOff>
      <xdr:row>57</xdr:row>
      <xdr:rowOff>49115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777609"/>
          <a:ext cx="889000" cy="4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4959</xdr:rowOff>
    </xdr:from>
    <xdr:to>
      <xdr:col>71</xdr:col>
      <xdr:colOff>177800</xdr:colOff>
      <xdr:row>57</xdr:row>
      <xdr:rowOff>33693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777609"/>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71428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90745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8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107380</xdr:rowOff>
    </xdr:from>
    <xdr:to>
      <xdr:col>85</xdr:col>
      <xdr:colOff>177800</xdr:colOff>
      <xdr:row>57</xdr:row>
      <xdr:rowOff>37530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85807</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6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87076</xdr:rowOff>
    </xdr:from>
    <xdr:to>
      <xdr:col>81</xdr:col>
      <xdr:colOff>101600</xdr:colOff>
      <xdr:row>57</xdr:row>
      <xdr:rowOff>17226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169765</xdr:rowOff>
    </xdr:from>
    <xdr:to>
      <xdr:col>76</xdr:col>
      <xdr:colOff>165100</xdr:colOff>
      <xdr:row>57</xdr:row>
      <xdr:rowOff>99915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125609</xdr:rowOff>
    </xdr:from>
    <xdr:to>
      <xdr:col>72</xdr:col>
      <xdr:colOff>38100</xdr:colOff>
      <xdr:row>57</xdr:row>
      <xdr:rowOff>55759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7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72286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154343</xdr:rowOff>
    </xdr:from>
    <xdr:to>
      <xdr:col>67</xdr:col>
      <xdr:colOff>101600</xdr:colOff>
      <xdr:row>57</xdr:row>
      <xdr:rowOff>84493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7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101020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37991</xdr:rowOff>
    </xdr:from>
    <xdr:to>
      <xdr:col>85</xdr:col>
      <xdr:colOff>127000</xdr:colOff>
      <xdr:row>78</xdr:row>
      <xdr:rowOff>79039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411091"/>
          <a:ext cx="838200" cy="4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79039</xdr:rowOff>
    </xdr:from>
    <xdr:to>
      <xdr:col>81</xdr:col>
      <xdr:colOff>50800</xdr:colOff>
      <xdr:row>78</xdr:row>
      <xdr:rowOff>111280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52139"/>
          <a:ext cx="889000" cy="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83493</xdr:rowOff>
    </xdr:from>
    <xdr:to>
      <xdr:col>76</xdr:col>
      <xdr:colOff>114300</xdr:colOff>
      <xdr:row>78</xdr:row>
      <xdr:rowOff>111280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456593"/>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27059</xdr:rowOff>
    </xdr:from>
    <xdr:to>
      <xdr:col>76</xdr:col>
      <xdr:colOff>165100</xdr:colOff>
      <xdr:row>78</xdr:row>
      <xdr:rowOff>128659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145186</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83493</xdr:rowOff>
    </xdr:from>
    <xdr:to>
      <xdr:col>71</xdr:col>
      <xdr:colOff>177800</xdr:colOff>
      <xdr:row>78</xdr:row>
      <xdr:rowOff>117718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456593"/>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46600</xdr:rowOff>
    </xdr:from>
    <xdr:to>
      <xdr:col>72</xdr:col>
      <xdr:colOff>38100</xdr:colOff>
      <xdr:row>78</xdr:row>
      <xdr:rowOff>148200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139327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66881</xdr:rowOff>
    </xdr:from>
    <xdr:to>
      <xdr:col>67</xdr:col>
      <xdr:colOff>101600</xdr:colOff>
      <xdr:row>78</xdr:row>
      <xdr:rowOff>168481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13558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158641</xdr:rowOff>
    </xdr:from>
    <xdr:to>
      <xdr:col>85</xdr:col>
      <xdr:colOff>177800</xdr:colOff>
      <xdr:row>78</xdr:row>
      <xdr:rowOff>88791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118018</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1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28239</xdr:rowOff>
    </xdr:from>
    <xdr:to>
      <xdr:col>81</xdr:col>
      <xdr:colOff>101600</xdr:colOff>
      <xdr:row>78</xdr:row>
      <xdr:rowOff>129839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146366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14111" y="131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60480</xdr:rowOff>
    </xdr:from>
    <xdr:to>
      <xdr:col>76</xdr:col>
      <xdr:colOff>165100</xdr:colOff>
      <xdr:row>78</xdr:row>
      <xdr:rowOff>162080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153207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2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32693</xdr:rowOff>
    </xdr:from>
    <xdr:to>
      <xdr:col>72</xdr:col>
      <xdr:colOff>38100</xdr:colOff>
      <xdr:row>78</xdr:row>
      <xdr:rowOff>134293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150820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66918</xdr:rowOff>
    </xdr:from>
    <xdr:to>
      <xdr:col>67</xdr:col>
      <xdr:colOff>101600</xdr:colOff>
      <xdr:row>78</xdr:row>
      <xdr:rowOff>168518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159645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120873</xdr:rowOff>
    </xdr:from>
    <xdr:to>
      <xdr:col>85</xdr:col>
      <xdr:colOff>127000</xdr:colOff>
      <xdr:row>93</xdr:row>
      <xdr:rowOff>137469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6065723"/>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120873</xdr:rowOff>
    </xdr:from>
    <xdr:to>
      <xdr:col>81</xdr:col>
      <xdr:colOff>50800</xdr:colOff>
      <xdr:row>93</xdr:row>
      <xdr:rowOff>123592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065723"/>
          <a:ext cx="8890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96152</xdr:rowOff>
    </xdr:from>
    <xdr:to>
      <xdr:col>76</xdr:col>
      <xdr:colOff>114300</xdr:colOff>
      <xdr:row>93</xdr:row>
      <xdr:rowOff>123592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041002"/>
          <a:ext cx="889000" cy="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156786</xdr:rowOff>
    </xdr:from>
    <xdr:to>
      <xdr:col>76</xdr:col>
      <xdr:colOff>165100</xdr:colOff>
      <xdr:row>97</xdr:row>
      <xdr:rowOff>86936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78063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7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89052</xdr:rowOff>
    </xdr:from>
    <xdr:to>
      <xdr:col>71</xdr:col>
      <xdr:colOff>177800</xdr:colOff>
      <xdr:row>93</xdr:row>
      <xdr:rowOff>96152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033902"/>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2073</xdr:rowOff>
    </xdr:from>
    <xdr:to>
      <xdr:col>72</xdr:col>
      <xdr:colOff>38100</xdr:colOff>
      <xdr:row>97</xdr:row>
      <xdr:rowOff>103673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94800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7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166012</xdr:rowOff>
    </xdr:from>
    <xdr:to>
      <xdr:col>67</xdr:col>
      <xdr:colOff>101600</xdr:colOff>
      <xdr:row>97</xdr:row>
      <xdr:rowOff>96162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62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87289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7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86669</xdr:rowOff>
    </xdr:from>
    <xdr:to>
      <xdr:col>85</xdr:col>
      <xdr:colOff>177800</xdr:colOff>
      <xdr:row>94</xdr:row>
      <xdr:rowOff>16819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0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109546</xdr:rowOff>
    </xdr:from>
    <xdr:ext cx="599010"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5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70073</xdr:rowOff>
    </xdr:from>
    <xdr:to>
      <xdr:col>81</xdr:col>
      <xdr:colOff>101600</xdr:colOff>
      <xdr:row>94</xdr:row>
      <xdr:rowOff>223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16750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579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72792</xdr:rowOff>
    </xdr:from>
    <xdr:to>
      <xdr:col>76</xdr:col>
      <xdr:colOff>165100</xdr:colOff>
      <xdr:row>94</xdr:row>
      <xdr:rowOff>2942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0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19469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579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45352</xdr:rowOff>
    </xdr:from>
    <xdr:to>
      <xdr:col>72</xdr:col>
      <xdr:colOff>38100</xdr:colOff>
      <xdr:row>93</xdr:row>
      <xdr:rowOff>146952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59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163479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576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38252</xdr:rowOff>
    </xdr:from>
    <xdr:to>
      <xdr:col>67</xdr:col>
      <xdr:colOff>101600</xdr:colOff>
      <xdr:row>93</xdr:row>
      <xdr:rowOff>139852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59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156379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575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145993</xdr:rowOff>
    </xdr:from>
    <xdr:to>
      <xdr:col>107</xdr:col>
      <xdr:colOff>101600</xdr:colOff>
      <xdr:row>38</xdr:row>
      <xdr:rowOff>76143</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92670</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145993</xdr:rowOff>
    </xdr:from>
    <xdr:to>
      <xdr:col>102</xdr:col>
      <xdr:colOff>165100</xdr:colOff>
      <xdr:row>38</xdr:row>
      <xdr:rowOff>76143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92670</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145879</xdr:rowOff>
    </xdr:from>
    <xdr:to>
      <xdr:col>98</xdr:col>
      <xdr:colOff>38100</xdr:colOff>
      <xdr:row>38</xdr:row>
      <xdr:rowOff>76029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4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92556</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26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前年度繰上充用金グラフ枠">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6" name="前年度繰上充用金最小値テキスト">
          <a:extLst>
            <a:ext uri="{FF2B5EF4-FFF2-40B4-BE49-F238E27FC236}">
              <a16:creationId xmlns:a16="http://schemas.microsoft.com/office/drawing/2014/main" id="{00000000-0008-0000-0700-00000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8" name="前年度繰上充用金最大値テキスト">
          <a:extLst>
            <a:ext uri="{FF2B5EF4-FFF2-40B4-BE49-F238E27FC236}">
              <a16:creationId xmlns:a16="http://schemas.microsoft.com/office/drawing/2014/main" id="{00000000-0008-0000-0700-00000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1" name="前年度繰上充用金平均値テキスト">
          <a:extLst>
            <a:ext uri="{FF2B5EF4-FFF2-40B4-BE49-F238E27FC236}">
              <a16:creationId xmlns:a16="http://schemas.microsoft.com/office/drawing/2014/main" id="{00000000-0008-0000-0700-00000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0" name="前年度繰上充用金該当値テキスト">
          <a:extLst>
            <a:ext uri="{FF2B5EF4-FFF2-40B4-BE49-F238E27FC236}">
              <a16:creationId xmlns:a16="http://schemas.microsoft.com/office/drawing/2014/main" id="{00000000-0008-0000-0700-00002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及び消防費に係る住民一人あたりのコストが平均を上回っている要因は、ごみ・し尿処理及び消防業務を町単独で行っているためである。ごみ処理業務については今後、近隣市町村との広域化を計画しているが、建設負担金等により経費は継続してかかるため、すぐには削減されないと思われる。その他、公債費において類似団体平均を大幅に超える数値となっている。今後減少はしていくが、広大な面積に集落が点在する当町では除排雪経費やインフラ整備・管理費等により引き続き多額の経費がかかると推測される。全ての項目について、一人当たりの財政支出が人口密度や高齢化率等との相関が高いため、当町においては地理的条件や厳しい気候条件に加えて、急激な人口減少が要因となり人口１人当たりの決算額の増加を招いている。 今後は町債の新規発行の制限等による公債費の抑制、遊休施設の有効活用等による普通建設事業費の削減により、数値の健全化に努める。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前年度と比較し、財政調整基金残高は２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６８ポイント改善した。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また、昨年度は豪雪による除排雪経費が増額したことにより財政調整基金を取り崩したが、今年度は財政調整基金を積み立てを行ったため、実質単年度収支は１２．７１ポイント改善した。</a:t>
          </a:r>
        </a:p>
        <a:p>
          <a:r>
            <a:rPr kumimoji="1" lang="ja-JP" altLang="en-US" sz="1300">
              <a:latin typeface="ＭＳ ゴシック" pitchFamily="49" charset="-128"/>
              <a:ea typeface="ＭＳ ゴシック" pitchFamily="49" charset="-128"/>
            </a:rPr>
            <a:t>　当町の財政運営は自主財源に乏しく、依存財源である普通交付税の増減に大きく左右されることから、税の徴収率向上など自主財源の確保を図るとともに、歳出の徹底した見直しに努める。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に対する一般会計からの基準外繰出金は増加しており、大きな財政負担となることが見込まれることから、老朽化する施設の改良、改修について、国庫補助事業である長寿命化対策事業により計画的に進め、維持経費の削減と平準化を図るとともに、上下水道事業における基本料金の統一による収入の確保により繰出金の抑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0" t="s">
        <v>79</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x14ac:dyDescent="0.2">
      <c r="B2" s="173" t="s">
        <v>80</v>
      </c>
      <c r="C2" s="173"/>
      <c r="D2" s="174"/>
    </row>
    <row r="3" spans="1:119" ht="18.75" customHeight="1" thickBot="1" x14ac:dyDescent="0.2">
      <c r="A3" s="172"/>
      <c r="B3" s="391" t="s">
        <v>81</v>
      </c>
      <c r="C3" s="392"/>
      <c r="D3" s="392"/>
      <c r="E3" s="393"/>
      <c r="F3" s="393"/>
      <c r="G3" s="393"/>
      <c r="H3" s="393"/>
      <c r="I3" s="393"/>
      <c r="J3" s="393"/>
      <c r="K3" s="393"/>
      <c r="L3" s="393" t="s">
        <v>82</v>
      </c>
      <c r="M3" s="393"/>
      <c r="N3" s="393"/>
      <c r="O3" s="393"/>
      <c r="P3" s="393"/>
      <c r="Q3" s="393"/>
      <c r="R3" s="400"/>
      <c r="S3" s="400"/>
      <c r="T3" s="400"/>
      <c r="U3" s="400"/>
      <c r="V3" s="401"/>
      <c r="W3" s="375" t="s">
        <v>83</v>
      </c>
      <c r="X3" s="376"/>
      <c r="Y3" s="376"/>
      <c r="Z3" s="376"/>
      <c r="AA3" s="376"/>
      <c r="AB3" s="392"/>
      <c r="AC3" s="400" t="s">
        <v>84</v>
      </c>
      <c r="AD3" s="376"/>
      <c r="AE3" s="376"/>
      <c r="AF3" s="376"/>
      <c r="AG3" s="376"/>
      <c r="AH3" s="376"/>
      <c r="AI3" s="376"/>
      <c r="AJ3" s="376"/>
      <c r="AK3" s="376"/>
      <c r="AL3" s="377"/>
      <c r="AM3" s="375" t="s">
        <v>85</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86</v>
      </c>
      <c r="BO3" s="376"/>
      <c r="BP3" s="376"/>
      <c r="BQ3" s="376"/>
      <c r="BR3" s="376"/>
      <c r="BS3" s="376"/>
      <c r="BT3" s="376"/>
      <c r="BU3" s="377"/>
      <c r="BV3" s="375" t="s">
        <v>87</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88</v>
      </c>
      <c r="CU3" s="376"/>
      <c r="CV3" s="376"/>
      <c r="CW3" s="376"/>
      <c r="CX3" s="376"/>
      <c r="CY3" s="376"/>
      <c r="CZ3" s="376"/>
      <c r="DA3" s="377"/>
      <c r="DB3" s="375" t="s">
        <v>89</v>
      </c>
      <c r="DC3" s="376"/>
      <c r="DD3" s="376"/>
      <c r="DE3" s="376"/>
      <c r="DF3" s="376"/>
      <c r="DG3" s="376"/>
      <c r="DH3" s="376"/>
      <c r="DI3" s="377"/>
    </row>
    <row r="4" spans="1:119" ht="18.75" customHeight="1" x14ac:dyDescent="0.15">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90</v>
      </c>
      <c r="AZ4" s="379"/>
      <c r="BA4" s="379"/>
      <c r="BB4" s="379"/>
      <c r="BC4" s="379"/>
      <c r="BD4" s="379"/>
      <c r="BE4" s="379"/>
      <c r="BF4" s="379"/>
      <c r="BG4" s="379"/>
      <c r="BH4" s="379"/>
      <c r="BI4" s="379"/>
      <c r="BJ4" s="379"/>
      <c r="BK4" s="379"/>
      <c r="BL4" s="379"/>
      <c r="BM4" s="380"/>
      <c r="BN4" s="381">
        <v>13885677</v>
      </c>
      <c r="BO4" s="382"/>
      <c r="BP4" s="382"/>
      <c r="BQ4" s="382"/>
      <c r="BR4" s="382"/>
      <c r="BS4" s="382"/>
      <c r="BT4" s="382"/>
      <c r="BU4" s="383"/>
      <c r="BV4" s="381">
        <v>13786645</v>
      </c>
      <c r="BW4" s="382"/>
      <c r="BX4" s="382"/>
      <c r="BY4" s="382"/>
      <c r="BZ4" s="382"/>
      <c r="CA4" s="382"/>
      <c r="CB4" s="382"/>
      <c r="CC4" s="383"/>
      <c r="CD4" s="384" t="s">
        <v>91</v>
      </c>
      <c r="CE4" s="385"/>
      <c r="CF4" s="385"/>
      <c r="CG4" s="385"/>
      <c r="CH4" s="385"/>
      <c r="CI4" s="385"/>
      <c r="CJ4" s="385"/>
      <c r="CK4" s="385"/>
      <c r="CL4" s="385"/>
      <c r="CM4" s="385"/>
      <c r="CN4" s="385"/>
      <c r="CO4" s="385"/>
      <c r="CP4" s="385"/>
      <c r="CQ4" s="385"/>
      <c r="CR4" s="385"/>
      <c r="CS4" s="386"/>
      <c r="CT4" s="387">
        <v>10.199999999999999</v>
      </c>
      <c r="CU4" s="388"/>
      <c r="CV4" s="388"/>
      <c r="CW4" s="388"/>
      <c r="CX4" s="388"/>
      <c r="CY4" s="388"/>
      <c r="CZ4" s="388"/>
      <c r="DA4" s="389"/>
      <c r="DB4" s="387">
        <v>5</v>
      </c>
      <c r="DC4" s="388"/>
      <c r="DD4" s="388"/>
      <c r="DE4" s="388"/>
      <c r="DF4" s="388"/>
      <c r="DG4" s="388"/>
      <c r="DH4" s="388"/>
      <c r="DI4" s="389"/>
    </row>
    <row r="5" spans="1:119" ht="18.75" customHeight="1" x14ac:dyDescent="0.15">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92</v>
      </c>
      <c r="AN5" s="448"/>
      <c r="AO5" s="448"/>
      <c r="AP5" s="448"/>
      <c r="AQ5" s="448"/>
      <c r="AR5" s="448"/>
      <c r="AS5" s="448"/>
      <c r="AT5" s="449"/>
      <c r="AU5" s="450" t="s">
        <v>93</v>
      </c>
      <c r="AV5" s="451"/>
      <c r="AW5" s="451"/>
      <c r="AX5" s="451"/>
      <c r="AY5" s="452" t="s">
        <v>94</v>
      </c>
      <c r="AZ5" s="453"/>
      <c r="BA5" s="453"/>
      <c r="BB5" s="453"/>
      <c r="BC5" s="453"/>
      <c r="BD5" s="453"/>
      <c r="BE5" s="453"/>
      <c r="BF5" s="453"/>
      <c r="BG5" s="453"/>
      <c r="BH5" s="453"/>
      <c r="BI5" s="453"/>
      <c r="BJ5" s="453"/>
      <c r="BK5" s="453"/>
      <c r="BL5" s="453"/>
      <c r="BM5" s="454"/>
      <c r="BN5" s="418">
        <v>12974579</v>
      </c>
      <c r="BO5" s="419"/>
      <c r="BP5" s="419"/>
      <c r="BQ5" s="419"/>
      <c r="BR5" s="419"/>
      <c r="BS5" s="419"/>
      <c r="BT5" s="419"/>
      <c r="BU5" s="420"/>
      <c r="BV5" s="418">
        <v>13249339</v>
      </c>
      <c r="BW5" s="419"/>
      <c r="BX5" s="419"/>
      <c r="BY5" s="419"/>
      <c r="BZ5" s="419"/>
      <c r="CA5" s="419"/>
      <c r="CB5" s="419"/>
      <c r="CC5" s="420"/>
      <c r="CD5" s="421" t="s">
        <v>95</v>
      </c>
      <c r="CE5" s="422"/>
      <c r="CF5" s="422"/>
      <c r="CG5" s="422"/>
      <c r="CH5" s="422"/>
      <c r="CI5" s="422"/>
      <c r="CJ5" s="422"/>
      <c r="CK5" s="422"/>
      <c r="CL5" s="422"/>
      <c r="CM5" s="422"/>
      <c r="CN5" s="422"/>
      <c r="CO5" s="422"/>
      <c r="CP5" s="422"/>
      <c r="CQ5" s="422"/>
      <c r="CR5" s="422"/>
      <c r="CS5" s="423"/>
      <c r="CT5" s="415">
        <v>91.3</v>
      </c>
      <c r="CU5" s="416"/>
      <c r="CV5" s="416"/>
      <c r="CW5" s="416"/>
      <c r="CX5" s="416"/>
      <c r="CY5" s="416"/>
      <c r="CZ5" s="416"/>
      <c r="DA5" s="417"/>
      <c r="DB5" s="415">
        <v>92.6</v>
      </c>
      <c r="DC5" s="416"/>
      <c r="DD5" s="416"/>
      <c r="DE5" s="416"/>
      <c r="DF5" s="416"/>
      <c r="DG5" s="416"/>
      <c r="DH5" s="416"/>
      <c r="DI5" s="417"/>
    </row>
    <row r="6" spans="1:119" ht="18.75" customHeight="1" x14ac:dyDescent="0.15">
      <c r="A6" s="172"/>
      <c r="B6" s="424" t="s">
        <v>96</v>
      </c>
      <c r="C6" s="425"/>
      <c r="D6" s="425"/>
      <c r="E6" s="426"/>
      <c r="F6" s="426"/>
      <c r="G6" s="426"/>
      <c r="H6" s="426"/>
      <c r="I6" s="426"/>
      <c r="J6" s="426"/>
      <c r="K6" s="426"/>
      <c r="L6" s="426" t="s">
        <v>97</v>
      </c>
      <c r="M6" s="426"/>
      <c r="N6" s="426"/>
      <c r="O6" s="426"/>
      <c r="P6" s="426"/>
      <c r="Q6" s="426"/>
      <c r="R6" s="430"/>
      <c r="S6" s="430"/>
      <c r="T6" s="430"/>
      <c r="U6" s="430"/>
      <c r="V6" s="431"/>
      <c r="W6" s="434" t="s">
        <v>98</v>
      </c>
      <c r="X6" s="435"/>
      <c r="Y6" s="435"/>
      <c r="Z6" s="435"/>
      <c r="AA6" s="435"/>
      <c r="AB6" s="425"/>
      <c r="AC6" s="438" t="s">
        <v>99</v>
      </c>
      <c r="AD6" s="439"/>
      <c r="AE6" s="439"/>
      <c r="AF6" s="439"/>
      <c r="AG6" s="439"/>
      <c r="AH6" s="439"/>
      <c r="AI6" s="439"/>
      <c r="AJ6" s="439"/>
      <c r="AK6" s="439"/>
      <c r="AL6" s="440"/>
      <c r="AM6" s="447" t="s">
        <v>100</v>
      </c>
      <c r="AN6" s="448"/>
      <c r="AO6" s="448"/>
      <c r="AP6" s="448"/>
      <c r="AQ6" s="448"/>
      <c r="AR6" s="448"/>
      <c r="AS6" s="448"/>
      <c r="AT6" s="449"/>
      <c r="AU6" s="450" t="s">
        <v>93</v>
      </c>
      <c r="AV6" s="451"/>
      <c r="AW6" s="451"/>
      <c r="AX6" s="451"/>
      <c r="AY6" s="452" t="s">
        <v>101</v>
      </c>
      <c r="AZ6" s="453"/>
      <c r="BA6" s="453"/>
      <c r="BB6" s="453"/>
      <c r="BC6" s="453"/>
      <c r="BD6" s="453"/>
      <c r="BE6" s="453"/>
      <c r="BF6" s="453"/>
      <c r="BG6" s="453"/>
      <c r="BH6" s="453"/>
      <c r="BI6" s="453"/>
      <c r="BJ6" s="453"/>
      <c r="BK6" s="453"/>
      <c r="BL6" s="453"/>
      <c r="BM6" s="454"/>
      <c r="BN6" s="418">
        <v>911098</v>
      </c>
      <c r="BO6" s="419"/>
      <c r="BP6" s="419"/>
      <c r="BQ6" s="419"/>
      <c r="BR6" s="419"/>
      <c r="BS6" s="419"/>
      <c r="BT6" s="419"/>
      <c r="BU6" s="420"/>
      <c r="BV6" s="418">
        <v>537306</v>
      </c>
      <c r="BW6" s="419"/>
      <c r="BX6" s="419"/>
      <c r="BY6" s="419"/>
      <c r="BZ6" s="419"/>
      <c r="CA6" s="419"/>
      <c r="CB6" s="419"/>
      <c r="CC6" s="420"/>
      <c r="CD6" s="421" t="s">
        <v>102</v>
      </c>
      <c r="CE6" s="422"/>
      <c r="CF6" s="422"/>
      <c r="CG6" s="422"/>
      <c r="CH6" s="422"/>
      <c r="CI6" s="422"/>
      <c r="CJ6" s="422"/>
      <c r="CK6" s="422"/>
      <c r="CL6" s="422"/>
      <c r="CM6" s="422"/>
      <c r="CN6" s="422"/>
      <c r="CO6" s="422"/>
      <c r="CP6" s="422"/>
      <c r="CQ6" s="422"/>
      <c r="CR6" s="422"/>
      <c r="CS6" s="423"/>
      <c r="CT6" s="455">
        <v>94.3</v>
      </c>
      <c r="CU6" s="456"/>
      <c r="CV6" s="456"/>
      <c r="CW6" s="456"/>
      <c r="CX6" s="456"/>
      <c r="CY6" s="456"/>
      <c r="CZ6" s="456"/>
      <c r="DA6" s="457"/>
      <c r="DB6" s="455">
        <v>95</v>
      </c>
      <c r="DC6" s="456"/>
      <c r="DD6" s="456"/>
      <c r="DE6" s="456"/>
      <c r="DF6" s="456"/>
      <c r="DG6" s="456"/>
      <c r="DH6" s="456"/>
      <c r="DI6" s="457"/>
    </row>
    <row r="7" spans="1:119" ht="18.75" customHeight="1" x14ac:dyDescent="0.15">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103</v>
      </c>
      <c r="AN7" s="448"/>
      <c r="AO7" s="448"/>
      <c r="AP7" s="448"/>
      <c r="AQ7" s="448"/>
      <c r="AR7" s="448"/>
      <c r="AS7" s="448"/>
      <c r="AT7" s="449"/>
      <c r="AU7" s="450" t="s">
        <v>93</v>
      </c>
      <c r="AV7" s="451"/>
      <c r="AW7" s="451"/>
      <c r="AX7" s="451"/>
      <c r="AY7" s="452" t="s">
        <v>104</v>
      </c>
      <c r="AZ7" s="453"/>
      <c r="BA7" s="453"/>
      <c r="BB7" s="453"/>
      <c r="BC7" s="453"/>
      <c r="BD7" s="453"/>
      <c r="BE7" s="453"/>
      <c r="BF7" s="453"/>
      <c r="BG7" s="453"/>
      <c r="BH7" s="453"/>
      <c r="BI7" s="453"/>
      <c r="BJ7" s="453"/>
      <c r="BK7" s="453"/>
      <c r="BL7" s="453"/>
      <c r="BM7" s="454"/>
      <c r="BN7" s="418">
        <v>81159</v>
      </c>
      <c r="BO7" s="419"/>
      <c r="BP7" s="419"/>
      <c r="BQ7" s="419"/>
      <c r="BR7" s="419"/>
      <c r="BS7" s="419"/>
      <c r="BT7" s="419"/>
      <c r="BU7" s="420"/>
      <c r="BV7" s="418">
        <v>139029</v>
      </c>
      <c r="BW7" s="419"/>
      <c r="BX7" s="419"/>
      <c r="BY7" s="419"/>
      <c r="BZ7" s="419"/>
      <c r="CA7" s="419"/>
      <c r="CB7" s="419"/>
      <c r="CC7" s="420"/>
      <c r="CD7" s="421" t="s">
        <v>105</v>
      </c>
      <c r="CE7" s="422"/>
      <c r="CF7" s="422"/>
      <c r="CG7" s="422"/>
      <c r="CH7" s="422"/>
      <c r="CI7" s="422"/>
      <c r="CJ7" s="422"/>
      <c r="CK7" s="422"/>
      <c r="CL7" s="422"/>
      <c r="CM7" s="422"/>
      <c r="CN7" s="422"/>
      <c r="CO7" s="422"/>
      <c r="CP7" s="422"/>
      <c r="CQ7" s="422"/>
      <c r="CR7" s="422"/>
      <c r="CS7" s="423"/>
      <c r="CT7" s="418">
        <v>8102513</v>
      </c>
      <c r="CU7" s="419"/>
      <c r="CV7" s="419"/>
      <c r="CW7" s="419"/>
      <c r="CX7" s="419"/>
      <c r="CY7" s="419"/>
      <c r="CZ7" s="419"/>
      <c r="DA7" s="420"/>
      <c r="DB7" s="418">
        <v>7924513</v>
      </c>
      <c r="DC7" s="419"/>
      <c r="DD7" s="419"/>
      <c r="DE7" s="419"/>
      <c r="DF7" s="419"/>
      <c r="DG7" s="419"/>
      <c r="DH7" s="419"/>
      <c r="DI7" s="420"/>
    </row>
    <row r="8" spans="1:119" ht="18.75" customHeight="1" thickBot="1" x14ac:dyDescent="0.2">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106</v>
      </c>
      <c r="AN8" s="448"/>
      <c r="AO8" s="448"/>
      <c r="AP8" s="448"/>
      <c r="AQ8" s="448"/>
      <c r="AR8" s="448"/>
      <c r="AS8" s="448"/>
      <c r="AT8" s="449"/>
      <c r="AU8" s="450" t="s">
        <v>93</v>
      </c>
      <c r="AV8" s="451"/>
      <c r="AW8" s="451"/>
      <c r="AX8" s="451"/>
      <c r="AY8" s="452" t="s">
        <v>107</v>
      </c>
      <c r="AZ8" s="453"/>
      <c r="BA8" s="453"/>
      <c r="BB8" s="453"/>
      <c r="BC8" s="453"/>
      <c r="BD8" s="453"/>
      <c r="BE8" s="453"/>
      <c r="BF8" s="453"/>
      <c r="BG8" s="453"/>
      <c r="BH8" s="453"/>
      <c r="BI8" s="453"/>
      <c r="BJ8" s="453"/>
      <c r="BK8" s="453"/>
      <c r="BL8" s="453"/>
      <c r="BM8" s="454"/>
      <c r="BN8" s="418">
        <v>829939</v>
      </c>
      <c r="BO8" s="419"/>
      <c r="BP8" s="419"/>
      <c r="BQ8" s="419"/>
      <c r="BR8" s="419"/>
      <c r="BS8" s="419"/>
      <c r="BT8" s="419"/>
      <c r="BU8" s="420"/>
      <c r="BV8" s="418">
        <v>398277</v>
      </c>
      <c r="BW8" s="419"/>
      <c r="BX8" s="419"/>
      <c r="BY8" s="419"/>
      <c r="BZ8" s="419"/>
      <c r="CA8" s="419"/>
      <c r="CB8" s="419"/>
      <c r="CC8" s="420"/>
      <c r="CD8" s="421" t="s">
        <v>108</v>
      </c>
      <c r="CE8" s="422"/>
      <c r="CF8" s="422"/>
      <c r="CG8" s="422"/>
      <c r="CH8" s="422"/>
      <c r="CI8" s="422"/>
      <c r="CJ8" s="422"/>
      <c r="CK8" s="422"/>
      <c r="CL8" s="422"/>
      <c r="CM8" s="422"/>
      <c r="CN8" s="422"/>
      <c r="CO8" s="422"/>
      <c r="CP8" s="422"/>
      <c r="CQ8" s="422"/>
      <c r="CR8" s="422"/>
      <c r="CS8" s="423"/>
      <c r="CT8" s="458">
        <v>0.2</v>
      </c>
      <c r="CU8" s="459"/>
      <c r="CV8" s="459"/>
      <c r="CW8" s="459"/>
      <c r="CX8" s="459"/>
      <c r="CY8" s="459"/>
      <c r="CZ8" s="459"/>
      <c r="DA8" s="460"/>
      <c r="DB8" s="458">
        <v>0.2</v>
      </c>
      <c r="DC8" s="459"/>
      <c r="DD8" s="459"/>
      <c r="DE8" s="459"/>
      <c r="DF8" s="459"/>
      <c r="DG8" s="459"/>
      <c r="DH8" s="459"/>
      <c r="DI8" s="460"/>
    </row>
    <row r="9" spans="1:119" ht="18.75" customHeight="1" thickBot="1" x14ac:dyDescent="0.2">
      <c r="A9" s="172"/>
      <c r="B9" s="412" t="s">
        <v>109</v>
      </c>
      <c r="C9" s="413"/>
      <c r="D9" s="413"/>
      <c r="E9" s="413"/>
      <c r="F9" s="413"/>
      <c r="G9" s="413"/>
      <c r="H9" s="413"/>
      <c r="I9" s="413"/>
      <c r="J9" s="413"/>
      <c r="K9" s="461"/>
      <c r="L9" s="462" t="s">
        <v>110</v>
      </c>
      <c r="M9" s="463"/>
      <c r="N9" s="463"/>
      <c r="O9" s="463"/>
      <c r="P9" s="463"/>
      <c r="Q9" s="464"/>
      <c r="R9" s="465">
        <v>9965</v>
      </c>
      <c r="S9" s="466"/>
      <c r="T9" s="466"/>
      <c r="U9" s="466"/>
      <c r="V9" s="467"/>
      <c r="W9" s="375" t="s">
        <v>111</v>
      </c>
      <c r="X9" s="376"/>
      <c r="Y9" s="376"/>
      <c r="Z9" s="376"/>
      <c r="AA9" s="376"/>
      <c r="AB9" s="376"/>
      <c r="AC9" s="376"/>
      <c r="AD9" s="376"/>
      <c r="AE9" s="376"/>
      <c r="AF9" s="376"/>
      <c r="AG9" s="376"/>
      <c r="AH9" s="376"/>
      <c r="AI9" s="376"/>
      <c r="AJ9" s="376"/>
      <c r="AK9" s="376"/>
      <c r="AL9" s="377"/>
      <c r="AM9" s="447" t="s">
        <v>112</v>
      </c>
      <c r="AN9" s="448"/>
      <c r="AO9" s="448"/>
      <c r="AP9" s="448"/>
      <c r="AQ9" s="448"/>
      <c r="AR9" s="448"/>
      <c r="AS9" s="448"/>
      <c r="AT9" s="449"/>
      <c r="AU9" s="450" t="s">
        <v>93</v>
      </c>
      <c r="AV9" s="451"/>
      <c r="AW9" s="451"/>
      <c r="AX9" s="451"/>
      <c r="AY9" s="452" t="s">
        <v>113</v>
      </c>
      <c r="AZ9" s="453"/>
      <c r="BA9" s="453"/>
      <c r="BB9" s="453"/>
      <c r="BC9" s="453"/>
      <c r="BD9" s="453"/>
      <c r="BE9" s="453"/>
      <c r="BF9" s="453"/>
      <c r="BG9" s="453"/>
      <c r="BH9" s="453"/>
      <c r="BI9" s="453"/>
      <c r="BJ9" s="453"/>
      <c r="BK9" s="453"/>
      <c r="BL9" s="453"/>
      <c r="BM9" s="454"/>
      <c r="BN9" s="418">
        <v>431662</v>
      </c>
      <c r="BO9" s="419"/>
      <c r="BP9" s="419"/>
      <c r="BQ9" s="419"/>
      <c r="BR9" s="419"/>
      <c r="BS9" s="419"/>
      <c r="BT9" s="419"/>
      <c r="BU9" s="420"/>
      <c r="BV9" s="418">
        <v>-158765</v>
      </c>
      <c r="BW9" s="419"/>
      <c r="BX9" s="419"/>
      <c r="BY9" s="419"/>
      <c r="BZ9" s="419"/>
      <c r="CA9" s="419"/>
      <c r="CB9" s="419"/>
      <c r="CC9" s="420"/>
      <c r="CD9" s="421" t="s">
        <v>114</v>
      </c>
      <c r="CE9" s="422"/>
      <c r="CF9" s="422"/>
      <c r="CG9" s="422"/>
      <c r="CH9" s="422"/>
      <c r="CI9" s="422"/>
      <c r="CJ9" s="422"/>
      <c r="CK9" s="422"/>
      <c r="CL9" s="422"/>
      <c r="CM9" s="422"/>
      <c r="CN9" s="422"/>
      <c r="CO9" s="422"/>
      <c r="CP9" s="422"/>
      <c r="CQ9" s="422"/>
      <c r="CR9" s="422"/>
      <c r="CS9" s="423"/>
      <c r="CT9" s="415">
        <v>17.3</v>
      </c>
      <c r="CU9" s="416"/>
      <c r="CV9" s="416"/>
      <c r="CW9" s="416"/>
      <c r="CX9" s="416"/>
      <c r="CY9" s="416"/>
      <c r="CZ9" s="416"/>
      <c r="DA9" s="417"/>
      <c r="DB9" s="415">
        <v>19.3</v>
      </c>
      <c r="DC9" s="416"/>
      <c r="DD9" s="416"/>
      <c r="DE9" s="416"/>
      <c r="DF9" s="416"/>
      <c r="DG9" s="416"/>
      <c r="DH9" s="416"/>
      <c r="DI9" s="417"/>
    </row>
    <row r="10" spans="1:119" ht="18.75" customHeight="1" thickBot="1" x14ac:dyDescent="0.2">
      <c r="A10" s="172"/>
      <c r="B10" s="412"/>
      <c r="C10" s="413"/>
      <c r="D10" s="413"/>
      <c r="E10" s="413"/>
      <c r="F10" s="413"/>
      <c r="G10" s="413"/>
      <c r="H10" s="413"/>
      <c r="I10" s="413"/>
      <c r="J10" s="413"/>
      <c r="K10" s="461"/>
      <c r="L10" s="468" t="s">
        <v>115</v>
      </c>
      <c r="M10" s="448"/>
      <c r="N10" s="448"/>
      <c r="O10" s="448"/>
      <c r="P10" s="448"/>
      <c r="Q10" s="449"/>
      <c r="R10" s="469">
        <v>11680</v>
      </c>
      <c r="S10" s="470"/>
      <c r="T10" s="470"/>
      <c r="U10" s="470"/>
      <c r="V10" s="471"/>
      <c r="W10" s="406"/>
      <c r="X10" s="407"/>
      <c r="Y10" s="407"/>
      <c r="Z10" s="407"/>
      <c r="AA10" s="407"/>
      <c r="AB10" s="407"/>
      <c r="AC10" s="407"/>
      <c r="AD10" s="407"/>
      <c r="AE10" s="407"/>
      <c r="AF10" s="407"/>
      <c r="AG10" s="407"/>
      <c r="AH10" s="407"/>
      <c r="AI10" s="407"/>
      <c r="AJ10" s="407"/>
      <c r="AK10" s="407"/>
      <c r="AL10" s="410"/>
      <c r="AM10" s="447" t="s">
        <v>116</v>
      </c>
      <c r="AN10" s="448"/>
      <c r="AO10" s="448"/>
      <c r="AP10" s="448"/>
      <c r="AQ10" s="448"/>
      <c r="AR10" s="448"/>
      <c r="AS10" s="448"/>
      <c r="AT10" s="449"/>
      <c r="AU10" s="450" t="s">
        <v>117</v>
      </c>
      <c r="AV10" s="451"/>
      <c r="AW10" s="451"/>
      <c r="AX10" s="451"/>
      <c r="AY10" s="452" t="s">
        <v>118</v>
      </c>
      <c r="AZ10" s="453"/>
      <c r="BA10" s="453"/>
      <c r="BB10" s="453"/>
      <c r="BC10" s="453"/>
      <c r="BD10" s="453"/>
      <c r="BE10" s="453"/>
      <c r="BF10" s="453"/>
      <c r="BG10" s="453"/>
      <c r="BH10" s="453"/>
      <c r="BI10" s="453"/>
      <c r="BJ10" s="453"/>
      <c r="BK10" s="453"/>
      <c r="BL10" s="453"/>
      <c r="BM10" s="454"/>
      <c r="BN10" s="418">
        <v>263479</v>
      </c>
      <c r="BO10" s="419"/>
      <c r="BP10" s="419"/>
      <c r="BQ10" s="419"/>
      <c r="BR10" s="419"/>
      <c r="BS10" s="419"/>
      <c r="BT10" s="419"/>
      <c r="BU10" s="420"/>
      <c r="BV10" s="418">
        <v>121</v>
      </c>
      <c r="BW10" s="419"/>
      <c r="BX10" s="419"/>
      <c r="BY10" s="419"/>
      <c r="BZ10" s="419"/>
      <c r="CA10" s="419"/>
      <c r="CB10" s="419"/>
      <c r="CC10" s="420"/>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2"/>
      <c r="C11" s="413"/>
      <c r="D11" s="413"/>
      <c r="E11" s="413"/>
      <c r="F11" s="413"/>
      <c r="G11" s="413"/>
      <c r="H11" s="413"/>
      <c r="I11" s="413"/>
      <c r="J11" s="413"/>
      <c r="K11" s="461"/>
      <c r="L11" s="472" t="s">
        <v>120</v>
      </c>
      <c r="M11" s="473"/>
      <c r="N11" s="473"/>
      <c r="O11" s="473"/>
      <c r="P11" s="473"/>
      <c r="Q11" s="474"/>
      <c r="R11" s="475" t="s">
        <v>121</v>
      </c>
      <c r="S11" s="476"/>
      <c r="T11" s="476"/>
      <c r="U11" s="476"/>
      <c r="V11" s="477"/>
      <c r="W11" s="406"/>
      <c r="X11" s="407"/>
      <c r="Y11" s="407"/>
      <c r="Z11" s="407"/>
      <c r="AA11" s="407"/>
      <c r="AB11" s="407"/>
      <c r="AC11" s="407"/>
      <c r="AD11" s="407"/>
      <c r="AE11" s="407"/>
      <c r="AF11" s="407"/>
      <c r="AG11" s="407"/>
      <c r="AH11" s="407"/>
      <c r="AI11" s="407"/>
      <c r="AJ11" s="407"/>
      <c r="AK11" s="407"/>
      <c r="AL11" s="410"/>
      <c r="AM11" s="447" t="s">
        <v>122</v>
      </c>
      <c r="AN11" s="448"/>
      <c r="AO11" s="448"/>
      <c r="AP11" s="448"/>
      <c r="AQ11" s="448"/>
      <c r="AR11" s="448"/>
      <c r="AS11" s="448"/>
      <c r="AT11" s="449"/>
      <c r="AU11" s="450" t="s">
        <v>117</v>
      </c>
      <c r="AV11" s="451"/>
      <c r="AW11" s="451"/>
      <c r="AX11" s="451"/>
      <c r="AY11" s="452" t="s">
        <v>123</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124</v>
      </c>
      <c r="CE11" s="422"/>
      <c r="CF11" s="422"/>
      <c r="CG11" s="422"/>
      <c r="CH11" s="422"/>
      <c r="CI11" s="422"/>
      <c r="CJ11" s="422"/>
      <c r="CK11" s="422"/>
      <c r="CL11" s="422"/>
      <c r="CM11" s="422"/>
      <c r="CN11" s="422"/>
      <c r="CO11" s="422"/>
      <c r="CP11" s="422"/>
      <c r="CQ11" s="422"/>
      <c r="CR11" s="422"/>
      <c r="CS11" s="423"/>
      <c r="CT11" s="458" t="s">
        <v>125</v>
      </c>
      <c r="CU11" s="459"/>
      <c r="CV11" s="459"/>
      <c r="CW11" s="459"/>
      <c r="CX11" s="459"/>
      <c r="CY11" s="459"/>
      <c r="CZ11" s="459"/>
      <c r="DA11" s="460"/>
      <c r="DB11" s="458" t="s">
        <v>125</v>
      </c>
      <c r="DC11" s="459"/>
      <c r="DD11" s="459"/>
      <c r="DE11" s="459"/>
      <c r="DF11" s="459"/>
      <c r="DG11" s="459"/>
      <c r="DH11" s="459"/>
      <c r="DI11" s="460"/>
    </row>
    <row r="12" spans="1:119" ht="18.75" customHeight="1" x14ac:dyDescent="0.15">
      <c r="A12" s="172"/>
      <c r="B12" s="478" t="s">
        <v>126</v>
      </c>
      <c r="C12" s="479"/>
      <c r="D12" s="479"/>
      <c r="E12" s="479"/>
      <c r="F12" s="479"/>
      <c r="G12" s="479"/>
      <c r="H12" s="479"/>
      <c r="I12" s="479"/>
      <c r="J12" s="479"/>
      <c r="K12" s="480"/>
      <c r="L12" s="487" t="s">
        <v>127</v>
      </c>
      <c r="M12" s="488"/>
      <c r="N12" s="488"/>
      <c r="O12" s="488"/>
      <c r="P12" s="488"/>
      <c r="Q12" s="489"/>
      <c r="R12" s="490">
        <v>10090</v>
      </c>
      <c r="S12" s="491"/>
      <c r="T12" s="491"/>
      <c r="U12" s="491"/>
      <c r="V12" s="492"/>
      <c r="W12" s="493" t="s">
        <v>1</v>
      </c>
      <c r="X12" s="451"/>
      <c r="Y12" s="451"/>
      <c r="Z12" s="451"/>
      <c r="AA12" s="451"/>
      <c r="AB12" s="494"/>
      <c r="AC12" s="495" t="s">
        <v>128</v>
      </c>
      <c r="AD12" s="496"/>
      <c r="AE12" s="496"/>
      <c r="AF12" s="496"/>
      <c r="AG12" s="497"/>
      <c r="AH12" s="495" t="s">
        <v>129</v>
      </c>
      <c r="AI12" s="496"/>
      <c r="AJ12" s="496"/>
      <c r="AK12" s="496"/>
      <c r="AL12" s="498"/>
      <c r="AM12" s="447" t="s">
        <v>130</v>
      </c>
      <c r="AN12" s="448"/>
      <c r="AO12" s="448"/>
      <c r="AP12" s="448"/>
      <c r="AQ12" s="448"/>
      <c r="AR12" s="448"/>
      <c r="AS12" s="448"/>
      <c r="AT12" s="449"/>
      <c r="AU12" s="450" t="s">
        <v>93</v>
      </c>
      <c r="AV12" s="451"/>
      <c r="AW12" s="451"/>
      <c r="AX12" s="451"/>
      <c r="AY12" s="452" t="s">
        <v>131</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168871</v>
      </c>
      <c r="BW12" s="419"/>
      <c r="BX12" s="419"/>
      <c r="BY12" s="419"/>
      <c r="BZ12" s="419"/>
      <c r="CA12" s="419"/>
      <c r="CB12" s="419"/>
      <c r="CC12" s="420"/>
      <c r="CD12" s="421" t="s">
        <v>132</v>
      </c>
      <c r="CE12" s="422"/>
      <c r="CF12" s="422"/>
      <c r="CG12" s="422"/>
      <c r="CH12" s="422"/>
      <c r="CI12" s="422"/>
      <c r="CJ12" s="422"/>
      <c r="CK12" s="422"/>
      <c r="CL12" s="422"/>
      <c r="CM12" s="422"/>
      <c r="CN12" s="422"/>
      <c r="CO12" s="422"/>
      <c r="CP12" s="422"/>
      <c r="CQ12" s="422"/>
      <c r="CR12" s="422"/>
      <c r="CS12" s="423"/>
      <c r="CT12" s="458" t="s">
        <v>133</v>
      </c>
      <c r="CU12" s="459"/>
      <c r="CV12" s="459"/>
      <c r="CW12" s="459"/>
      <c r="CX12" s="459"/>
      <c r="CY12" s="459"/>
      <c r="CZ12" s="459"/>
      <c r="DA12" s="460"/>
      <c r="DB12" s="458" t="s">
        <v>133</v>
      </c>
      <c r="DC12" s="459"/>
      <c r="DD12" s="459"/>
      <c r="DE12" s="459"/>
      <c r="DF12" s="459"/>
      <c r="DG12" s="459"/>
      <c r="DH12" s="459"/>
      <c r="DI12" s="460"/>
    </row>
    <row r="13" spans="1:119" ht="18.75" customHeight="1" x14ac:dyDescent="0.15">
      <c r="A13" s="172"/>
      <c r="B13" s="481"/>
      <c r="C13" s="482"/>
      <c r="D13" s="482"/>
      <c r="E13" s="482"/>
      <c r="F13" s="482"/>
      <c r="G13" s="482"/>
      <c r="H13" s="482"/>
      <c r="I13" s="482"/>
      <c r="J13" s="482"/>
      <c r="K13" s="483"/>
      <c r="L13" s="181"/>
      <c r="M13" s="509" t="s">
        <v>134</v>
      </c>
      <c r="N13" s="510"/>
      <c r="O13" s="510"/>
      <c r="P13" s="510"/>
      <c r="Q13" s="511"/>
      <c r="R13" s="502">
        <v>10046</v>
      </c>
      <c r="S13" s="503"/>
      <c r="T13" s="503"/>
      <c r="U13" s="503"/>
      <c r="V13" s="504"/>
      <c r="W13" s="434" t="s">
        <v>135</v>
      </c>
      <c r="X13" s="435"/>
      <c r="Y13" s="435"/>
      <c r="Z13" s="435"/>
      <c r="AA13" s="435"/>
      <c r="AB13" s="425"/>
      <c r="AC13" s="469">
        <v>356</v>
      </c>
      <c r="AD13" s="470"/>
      <c r="AE13" s="470"/>
      <c r="AF13" s="470"/>
      <c r="AG13" s="512"/>
      <c r="AH13" s="469">
        <v>456</v>
      </c>
      <c r="AI13" s="470"/>
      <c r="AJ13" s="470"/>
      <c r="AK13" s="470"/>
      <c r="AL13" s="471"/>
      <c r="AM13" s="447" t="s">
        <v>136</v>
      </c>
      <c r="AN13" s="448"/>
      <c r="AO13" s="448"/>
      <c r="AP13" s="448"/>
      <c r="AQ13" s="448"/>
      <c r="AR13" s="448"/>
      <c r="AS13" s="448"/>
      <c r="AT13" s="449"/>
      <c r="AU13" s="450" t="s">
        <v>137</v>
      </c>
      <c r="AV13" s="451"/>
      <c r="AW13" s="451"/>
      <c r="AX13" s="451"/>
      <c r="AY13" s="452" t="s">
        <v>138</v>
      </c>
      <c r="AZ13" s="453"/>
      <c r="BA13" s="453"/>
      <c r="BB13" s="453"/>
      <c r="BC13" s="453"/>
      <c r="BD13" s="453"/>
      <c r="BE13" s="453"/>
      <c r="BF13" s="453"/>
      <c r="BG13" s="453"/>
      <c r="BH13" s="453"/>
      <c r="BI13" s="453"/>
      <c r="BJ13" s="453"/>
      <c r="BK13" s="453"/>
      <c r="BL13" s="453"/>
      <c r="BM13" s="454"/>
      <c r="BN13" s="418">
        <v>695141</v>
      </c>
      <c r="BO13" s="419"/>
      <c r="BP13" s="419"/>
      <c r="BQ13" s="419"/>
      <c r="BR13" s="419"/>
      <c r="BS13" s="419"/>
      <c r="BT13" s="419"/>
      <c r="BU13" s="420"/>
      <c r="BV13" s="418">
        <v>-327515</v>
      </c>
      <c r="BW13" s="419"/>
      <c r="BX13" s="419"/>
      <c r="BY13" s="419"/>
      <c r="BZ13" s="419"/>
      <c r="CA13" s="419"/>
      <c r="CB13" s="419"/>
      <c r="CC13" s="420"/>
      <c r="CD13" s="421" t="s">
        <v>139</v>
      </c>
      <c r="CE13" s="422"/>
      <c r="CF13" s="422"/>
      <c r="CG13" s="422"/>
      <c r="CH13" s="422"/>
      <c r="CI13" s="422"/>
      <c r="CJ13" s="422"/>
      <c r="CK13" s="422"/>
      <c r="CL13" s="422"/>
      <c r="CM13" s="422"/>
      <c r="CN13" s="422"/>
      <c r="CO13" s="422"/>
      <c r="CP13" s="422"/>
      <c r="CQ13" s="422"/>
      <c r="CR13" s="422"/>
      <c r="CS13" s="423"/>
      <c r="CT13" s="415">
        <v>12.8</v>
      </c>
      <c r="CU13" s="416"/>
      <c r="CV13" s="416"/>
      <c r="CW13" s="416"/>
      <c r="CX13" s="416"/>
      <c r="CY13" s="416"/>
      <c r="CZ13" s="416"/>
      <c r="DA13" s="417"/>
      <c r="DB13" s="415">
        <v>12.1</v>
      </c>
      <c r="DC13" s="416"/>
      <c r="DD13" s="416"/>
      <c r="DE13" s="416"/>
      <c r="DF13" s="416"/>
      <c r="DG13" s="416"/>
      <c r="DH13" s="416"/>
      <c r="DI13" s="417"/>
    </row>
    <row r="14" spans="1:119" ht="18.75" customHeight="1" thickBot="1" x14ac:dyDescent="0.2">
      <c r="A14" s="172"/>
      <c r="B14" s="481"/>
      <c r="C14" s="482"/>
      <c r="D14" s="482"/>
      <c r="E14" s="482"/>
      <c r="F14" s="482"/>
      <c r="G14" s="482"/>
      <c r="H14" s="482"/>
      <c r="I14" s="482"/>
      <c r="J14" s="482"/>
      <c r="K14" s="483"/>
      <c r="L14" s="499" t="s">
        <v>140</v>
      </c>
      <c r="M14" s="500"/>
      <c r="N14" s="500"/>
      <c r="O14" s="500"/>
      <c r="P14" s="500"/>
      <c r="Q14" s="501"/>
      <c r="R14" s="502">
        <v>10365</v>
      </c>
      <c r="S14" s="503"/>
      <c r="T14" s="503"/>
      <c r="U14" s="503"/>
      <c r="V14" s="504"/>
      <c r="W14" s="408"/>
      <c r="X14" s="409"/>
      <c r="Y14" s="409"/>
      <c r="Z14" s="409"/>
      <c r="AA14" s="409"/>
      <c r="AB14" s="398"/>
      <c r="AC14" s="505">
        <v>8</v>
      </c>
      <c r="AD14" s="506"/>
      <c r="AE14" s="506"/>
      <c r="AF14" s="506"/>
      <c r="AG14" s="507"/>
      <c r="AH14" s="505">
        <v>8.9</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141</v>
      </c>
      <c r="CE14" s="514"/>
      <c r="CF14" s="514"/>
      <c r="CG14" s="514"/>
      <c r="CH14" s="514"/>
      <c r="CI14" s="514"/>
      <c r="CJ14" s="514"/>
      <c r="CK14" s="514"/>
      <c r="CL14" s="514"/>
      <c r="CM14" s="514"/>
      <c r="CN14" s="514"/>
      <c r="CO14" s="514"/>
      <c r="CP14" s="514"/>
      <c r="CQ14" s="514"/>
      <c r="CR14" s="514"/>
      <c r="CS14" s="515"/>
      <c r="CT14" s="516">
        <v>81.599999999999994</v>
      </c>
      <c r="CU14" s="517"/>
      <c r="CV14" s="517"/>
      <c r="CW14" s="517"/>
      <c r="CX14" s="517"/>
      <c r="CY14" s="517"/>
      <c r="CZ14" s="517"/>
      <c r="DA14" s="518"/>
      <c r="DB14" s="516">
        <v>99.2</v>
      </c>
      <c r="DC14" s="517"/>
      <c r="DD14" s="517"/>
      <c r="DE14" s="517"/>
      <c r="DF14" s="517"/>
      <c r="DG14" s="517"/>
      <c r="DH14" s="517"/>
      <c r="DI14" s="518"/>
    </row>
    <row r="15" spans="1:119" ht="18.75" customHeight="1" x14ac:dyDescent="0.15">
      <c r="A15" s="172"/>
      <c r="B15" s="481"/>
      <c r="C15" s="482"/>
      <c r="D15" s="482"/>
      <c r="E15" s="482"/>
      <c r="F15" s="482"/>
      <c r="G15" s="482"/>
      <c r="H15" s="482"/>
      <c r="I15" s="482"/>
      <c r="J15" s="482"/>
      <c r="K15" s="483"/>
      <c r="L15" s="181"/>
      <c r="M15" s="509" t="s">
        <v>134</v>
      </c>
      <c r="N15" s="510"/>
      <c r="O15" s="510"/>
      <c r="P15" s="510"/>
      <c r="Q15" s="511"/>
      <c r="R15" s="502">
        <v>10327</v>
      </c>
      <c r="S15" s="503"/>
      <c r="T15" s="503"/>
      <c r="U15" s="503"/>
      <c r="V15" s="504"/>
      <c r="W15" s="434" t="s">
        <v>142</v>
      </c>
      <c r="X15" s="435"/>
      <c r="Y15" s="435"/>
      <c r="Z15" s="435"/>
      <c r="AA15" s="435"/>
      <c r="AB15" s="425"/>
      <c r="AC15" s="469">
        <v>1415</v>
      </c>
      <c r="AD15" s="470"/>
      <c r="AE15" s="470"/>
      <c r="AF15" s="470"/>
      <c r="AG15" s="512"/>
      <c r="AH15" s="469">
        <v>1640</v>
      </c>
      <c r="AI15" s="470"/>
      <c r="AJ15" s="470"/>
      <c r="AK15" s="470"/>
      <c r="AL15" s="471"/>
      <c r="AM15" s="447"/>
      <c r="AN15" s="448"/>
      <c r="AO15" s="448"/>
      <c r="AP15" s="448"/>
      <c r="AQ15" s="448"/>
      <c r="AR15" s="448"/>
      <c r="AS15" s="448"/>
      <c r="AT15" s="449"/>
      <c r="AU15" s="450"/>
      <c r="AV15" s="451"/>
      <c r="AW15" s="451"/>
      <c r="AX15" s="451"/>
      <c r="AY15" s="378" t="s">
        <v>143</v>
      </c>
      <c r="AZ15" s="379"/>
      <c r="BA15" s="379"/>
      <c r="BB15" s="379"/>
      <c r="BC15" s="379"/>
      <c r="BD15" s="379"/>
      <c r="BE15" s="379"/>
      <c r="BF15" s="379"/>
      <c r="BG15" s="379"/>
      <c r="BH15" s="379"/>
      <c r="BI15" s="379"/>
      <c r="BJ15" s="379"/>
      <c r="BK15" s="379"/>
      <c r="BL15" s="379"/>
      <c r="BM15" s="380"/>
      <c r="BN15" s="381">
        <v>1432845</v>
      </c>
      <c r="BO15" s="382"/>
      <c r="BP15" s="382"/>
      <c r="BQ15" s="382"/>
      <c r="BR15" s="382"/>
      <c r="BS15" s="382"/>
      <c r="BT15" s="382"/>
      <c r="BU15" s="383"/>
      <c r="BV15" s="381">
        <v>1488213</v>
      </c>
      <c r="BW15" s="382"/>
      <c r="BX15" s="382"/>
      <c r="BY15" s="382"/>
      <c r="BZ15" s="382"/>
      <c r="CA15" s="382"/>
      <c r="CB15" s="382"/>
      <c r="CC15" s="383"/>
      <c r="CD15" s="519" t="s">
        <v>144</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1"/>
      <c r="C16" s="482"/>
      <c r="D16" s="482"/>
      <c r="E16" s="482"/>
      <c r="F16" s="482"/>
      <c r="G16" s="482"/>
      <c r="H16" s="482"/>
      <c r="I16" s="482"/>
      <c r="J16" s="482"/>
      <c r="K16" s="483"/>
      <c r="L16" s="499" t="s">
        <v>145</v>
      </c>
      <c r="M16" s="522"/>
      <c r="N16" s="522"/>
      <c r="O16" s="522"/>
      <c r="P16" s="522"/>
      <c r="Q16" s="523"/>
      <c r="R16" s="524" t="s">
        <v>146</v>
      </c>
      <c r="S16" s="525"/>
      <c r="T16" s="525"/>
      <c r="U16" s="525"/>
      <c r="V16" s="526"/>
      <c r="W16" s="408"/>
      <c r="X16" s="409"/>
      <c r="Y16" s="409"/>
      <c r="Z16" s="409"/>
      <c r="AA16" s="409"/>
      <c r="AB16" s="398"/>
      <c r="AC16" s="505">
        <v>31.8</v>
      </c>
      <c r="AD16" s="506"/>
      <c r="AE16" s="506"/>
      <c r="AF16" s="506"/>
      <c r="AG16" s="507"/>
      <c r="AH16" s="505">
        <v>32.1</v>
      </c>
      <c r="AI16" s="506"/>
      <c r="AJ16" s="506"/>
      <c r="AK16" s="506"/>
      <c r="AL16" s="508"/>
      <c r="AM16" s="447"/>
      <c r="AN16" s="448"/>
      <c r="AO16" s="448"/>
      <c r="AP16" s="448"/>
      <c r="AQ16" s="448"/>
      <c r="AR16" s="448"/>
      <c r="AS16" s="448"/>
      <c r="AT16" s="449"/>
      <c r="AU16" s="450"/>
      <c r="AV16" s="451"/>
      <c r="AW16" s="451"/>
      <c r="AX16" s="451"/>
      <c r="AY16" s="452" t="s">
        <v>147</v>
      </c>
      <c r="AZ16" s="453"/>
      <c r="BA16" s="453"/>
      <c r="BB16" s="453"/>
      <c r="BC16" s="453"/>
      <c r="BD16" s="453"/>
      <c r="BE16" s="453"/>
      <c r="BF16" s="453"/>
      <c r="BG16" s="453"/>
      <c r="BH16" s="453"/>
      <c r="BI16" s="453"/>
      <c r="BJ16" s="453"/>
      <c r="BK16" s="453"/>
      <c r="BL16" s="453"/>
      <c r="BM16" s="454"/>
      <c r="BN16" s="418">
        <v>7483300</v>
      </c>
      <c r="BO16" s="419"/>
      <c r="BP16" s="419"/>
      <c r="BQ16" s="419"/>
      <c r="BR16" s="419"/>
      <c r="BS16" s="419"/>
      <c r="BT16" s="419"/>
      <c r="BU16" s="420"/>
      <c r="BV16" s="418">
        <v>7275471</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2"/>
      <c r="B17" s="484"/>
      <c r="C17" s="485"/>
      <c r="D17" s="485"/>
      <c r="E17" s="485"/>
      <c r="F17" s="485"/>
      <c r="G17" s="485"/>
      <c r="H17" s="485"/>
      <c r="I17" s="485"/>
      <c r="J17" s="485"/>
      <c r="K17" s="486"/>
      <c r="L17" s="186"/>
      <c r="M17" s="529" t="s">
        <v>148</v>
      </c>
      <c r="N17" s="530"/>
      <c r="O17" s="530"/>
      <c r="P17" s="530"/>
      <c r="Q17" s="531"/>
      <c r="R17" s="524" t="s">
        <v>149</v>
      </c>
      <c r="S17" s="525"/>
      <c r="T17" s="525"/>
      <c r="U17" s="525"/>
      <c r="V17" s="526"/>
      <c r="W17" s="434" t="s">
        <v>150</v>
      </c>
      <c r="X17" s="435"/>
      <c r="Y17" s="435"/>
      <c r="Z17" s="435"/>
      <c r="AA17" s="435"/>
      <c r="AB17" s="425"/>
      <c r="AC17" s="469">
        <v>2675</v>
      </c>
      <c r="AD17" s="470"/>
      <c r="AE17" s="470"/>
      <c r="AF17" s="470"/>
      <c r="AG17" s="512"/>
      <c r="AH17" s="469">
        <v>3014</v>
      </c>
      <c r="AI17" s="470"/>
      <c r="AJ17" s="470"/>
      <c r="AK17" s="470"/>
      <c r="AL17" s="471"/>
      <c r="AM17" s="447"/>
      <c r="AN17" s="448"/>
      <c r="AO17" s="448"/>
      <c r="AP17" s="448"/>
      <c r="AQ17" s="448"/>
      <c r="AR17" s="448"/>
      <c r="AS17" s="448"/>
      <c r="AT17" s="449"/>
      <c r="AU17" s="450"/>
      <c r="AV17" s="451"/>
      <c r="AW17" s="451"/>
      <c r="AX17" s="451"/>
      <c r="AY17" s="452" t="s">
        <v>151</v>
      </c>
      <c r="AZ17" s="453"/>
      <c r="BA17" s="453"/>
      <c r="BB17" s="453"/>
      <c r="BC17" s="453"/>
      <c r="BD17" s="453"/>
      <c r="BE17" s="453"/>
      <c r="BF17" s="453"/>
      <c r="BG17" s="453"/>
      <c r="BH17" s="453"/>
      <c r="BI17" s="453"/>
      <c r="BJ17" s="453"/>
      <c r="BK17" s="453"/>
      <c r="BL17" s="453"/>
      <c r="BM17" s="454"/>
      <c r="BN17" s="418">
        <v>1791830</v>
      </c>
      <c r="BO17" s="419"/>
      <c r="BP17" s="419"/>
      <c r="BQ17" s="419"/>
      <c r="BR17" s="419"/>
      <c r="BS17" s="419"/>
      <c r="BT17" s="419"/>
      <c r="BU17" s="420"/>
      <c r="BV17" s="418">
        <v>1866432</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2"/>
      <c r="B18" s="540" t="s">
        <v>152</v>
      </c>
      <c r="C18" s="461"/>
      <c r="D18" s="461"/>
      <c r="E18" s="541"/>
      <c r="F18" s="541"/>
      <c r="G18" s="541"/>
      <c r="H18" s="541"/>
      <c r="I18" s="541"/>
      <c r="J18" s="541"/>
      <c r="K18" s="541"/>
      <c r="L18" s="542">
        <v>952.89</v>
      </c>
      <c r="M18" s="542"/>
      <c r="N18" s="542"/>
      <c r="O18" s="542"/>
      <c r="P18" s="542"/>
      <c r="Q18" s="542"/>
      <c r="R18" s="543"/>
      <c r="S18" s="543"/>
      <c r="T18" s="543"/>
      <c r="U18" s="543"/>
      <c r="V18" s="544"/>
      <c r="W18" s="436"/>
      <c r="X18" s="437"/>
      <c r="Y18" s="437"/>
      <c r="Z18" s="437"/>
      <c r="AA18" s="437"/>
      <c r="AB18" s="428"/>
      <c r="AC18" s="545">
        <v>60.2</v>
      </c>
      <c r="AD18" s="546"/>
      <c r="AE18" s="546"/>
      <c r="AF18" s="546"/>
      <c r="AG18" s="547"/>
      <c r="AH18" s="545">
        <v>59</v>
      </c>
      <c r="AI18" s="546"/>
      <c r="AJ18" s="546"/>
      <c r="AK18" s="546"/>
      <c r="AL18" s="548"/>
      <c r="AM18" s="447"/>
      <c r="AN18" s="448"/>
      <c r="AO18" s="448"/>
      <c r="AP18" s="448"/>
      <c r="AQ18" s="448"/>
      <c r="AR18" s="448"/>
      <c r="AS18" s="448"/>
      <c r="AT18" s="449"/>
      <c r="AU18" s="450"/>
      <c r="AV18" s="451"/>
      <c r="AW18" s="451"/>
      <c r="AX18" s="451"/>
      <c r="AY18" s="452" t="s">
        <v>153</v>
      </c>
      <c r="AZ18" s="453"/>
      <c r="BA18" s="453"/>
      <c r="BB18" s="453"/>
      <c r="BC18" s="453"/>
      <c r="BD18" s="453"/>
      <c r="BE18" s="453"/>
      <c r="BF18" s="453"/>
      <c r="BG18" s="453"/>
      <c r="BH18" s="453"/>
      <c r="BI18" s="453"/>
      <c r="BJ18" s="453"/>
      <c r="BK18" s="453"/>
      <c r="BL18" s="453"/>
      <c r="BM18" s="454"/>
      <c r="BN18" s="418">
        <v>7437652</v>
      </c>
      <c r="BO18" s="419"/>
      <c r="BP18" s="419"/>
      <c r="BQ18" s="419"/>
      <c r="BR18" s="419"/>
      <c r="BS18" s="419"/>
      <c r="BT18" s="419"/>
      <c r="BU18" s="420"/>
      <c r="BV18" s="418">
        <v>7311383</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2"/>
      <c r="B19" s="540" t="s">
        <v>154</v>
      </c>
      <c r="C19" s="461"/>
      <c r="D19" s="461"/>
      <c r="E19" s="541"/>
      <c r="F19" s="541"/>
      <c r="G19" s="541"/>
      <c r="H19" s="541"/>
      <c r="I19" s="541"/>
      <c r="J19" s="541"/>
      <c r="K19" s="541"/>
      <c r="L19" s="549">
        <v>10</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155</v>
      </c>
      <c r="AZ19" s="453"/>
      <c r="BA19" s="453"/>
      <c r="BB19" s="453"/>
      <c r="BC19" s="453"/>
      <c r="BD19" s="453"/>
      <c r="BE19" s="453"/>
      <c r="BF19" s="453"/>
      <c r="BG19" s="453"/>
      <c r="BH19" s="453"/>
      <c r="BI19" s="453"/>
      <c r="BJ19" s="453"/>
      <c r="BK19" s="453"/>
      <c r="BL19" s="453"/>
      <c r="BM19" s="454"/>
      <c r="BN19" s="418">
        <v>10649686</v>
      </c>
      <c r="BO19" s="419"/>
      <c r="BP19" s="419"/>
      <c r="BQ19" s="419"/>
      <c r="BR19" s="419"/>
      <c r="BS19" s="419"/>
      <c r="BT19" s="419"/>
      <c r="BU19" s="420"/>
      <c r="BV19" s="418">
        <v>10044964</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2"/>
      <c r="B20" s="540" t="s">
        <v>156</v>
      </c>
      <c r="C20" s="461"/>
      <c r="D20" s="461"/>
      <c r="E20" s="541"/>
      <c r="F20" s="541"/>
      <c r="G20" s="541"/>
      <c r="H20" s="541"/>
      <c r="I20" s="541"/>
      <c r="J20" s="541"/>
      <c r="K20" s="541"/>
      <c r="L20" s="549">
        <v>4061</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2"/>
      <c r="B21" s="558" t="s">
        <v>157</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2"/>
      <c r="B22" s="588" t="s">
        <v>158</v>
      </c>
      <c r="C22" s="562"/>
      <c r="D22" s="563"/>
      <c r="E22" s="430" t="s">
        <v>1</v>
      </c>
      <c r="F22" s="435"/>
      <c r="G22" s="435"/>
      <c r="H22" s="435"/>
      <c r="I22" s="435"/>
      <c r="J22" s="435"/>
      <c r="K22" s="425"/>
      <c r="L22" s="430" t="s">
        <v>159</v>
      </c>
      <c r="M22" s="435"/>
      <c r="N22" s="435"/>
      <c r="O22" s="435"/>
      <c r="P22" s="425"/>
      <c r="Q22" s="593" t="s">
        <v>160</v>
      </c>
      <c r="R22" s="594"/>
      <c r="S22" s="594"/>
      <c r="T22" s="594"/>
      <c r="U22" s="594"/>
      <c r="V22" s="595"/>
      <c r="W22" s="561" t="s">
        <v>161</v>
      </c>
      <c r="X22" s="562"/>
      <c r="Y22" s="563"/>
      <c r="Z22" s="430" t="s">
        <v>1</v>
      </c>
      <c r="AA22" s="435"/>
      <c r="AB22" s="435"/>
      <c r="AC22" s="435"/>
      <c r="AD22" s="435"/>
      <c r="AE22" s="435"/>
      <c r="AF22" s="435"/>
      <c r="AG22" s="425"/>
      <c r="AH22" s="599" t="s">
        <v>162</v>
      </c>
      <c r="AI22" s="435"/>
      <c r="AJ22" s="435"/>
      <c r="AK22" s="435"/>
      <c r="AL22" s="425"/>
      <c r="AM22" s="599" t="s">
        <v>163</v>
      </c>
      <c r="AN22" s="600"/>
      <c r="AO22" s="600"/>
      <c r="AP22" s="600"/>
      <c r="AQ22" s="600"/>
      <c r="AR22" s="601"/>
      <c r="AS22" s="593" t="s">
        <v>160</v>
      </c>
      <c r="AT22" s="594"/>
      <c r="AU22" s="594"/>
      <c r="AV22" s="594"/>
      <c r="AW22" s="594"/>
      <c r="AX22" s="605"/>
      <c r="AY22" s="378" t="s">
        <v>164</v>
      </c>
      <c r="AZ22" s="379"/>
      <c r="BA22" s="379"/>
      <c r="BB22" s="379"/>
      <c r="BC22" s="379"/>
      <c r="BD22" s="379"/>
      <c r="BE22" s="379"/>
      <c r="BF22" s="379"/>
      <c r="BG22" s="379"/>
      <c r="BH22" s="379"/>
      <c r="BI22" s="379"/>
      <c r="BJ22" s="379"/>
      <c r="BK22" s="379"/>
      <c r="BL22" s="379"/>
      <c r="BM22" s="380"/>
      <c r="BN22" s="381">
        <v>13683999</v>
      </c>
      <c r="BO22" s="382"/>
      <c r="BP22" s="382"/>
      <c r="BQ22" s="382"/>
      <c r="BR22" s="382"/>
      <c r="BS22" s="382"/>
      <c r="BT22" s="382"/>
      <c r="BU22" s="383"/>
      <c r="BV22" s="381">
        <v>14395679</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165</v>
      </c>
      <c r="AZ23" s="453"/>
      <c r="BA23" s="453"/>
      <c r="BB23" s="453"/>
      <c r="BC23" s="453"/>
      <c r="BD23" s="453"/>
      <c r="BE23" s="453"/>
      <c r="BF23" s="453"/>
      <c r="BG23" s="453"/>
      <c r="BH23" s="453"/>
      <c r="BI23" s="453"/>
      <c r="BJ23" s="453"/>
      <c r="BK23" s="453"/>
      <c r="BL23" s="453"/>
      <c r="BM23" s="454"/>
      <c r="BN23" s="418">
        <v>9168838</v>
      </c>
      <c r="BO23" s="419"/>
      <c r="BP23" s="419"/>
      <c r="BQ23" s="419"/>
      <c r="BR23" s="419"/>
      <c r="BS23" s="419"/>
      <c r="BT23" s="419"/>
      <c r="BU23" s="420"/>
      <c r="BV23" s="418">
        <v>9565270</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2"/>
      <c r="B24" s="589"/>
      <c r="C24" s="565"/>
      <c r="D24" s="566"/>
      <c r="E24" s="468" t="s">
        <v>166</v>
      </c>
      <c r="F24" s="448"/>
      <c r="G24" s="448"/>
      <c r="H24" s="448"/>
      <c r="I24" s="448"/>
      <c r="J24" s="448"/>
      <c r="K24" s="449"/>
      <c r="L24" s="469">
        <v>1</v>
      </c>
      <c r="M24" s="470"/>
      <c r="N24" s="470"/>
      <c r="O24" s="470"/>
      <c r="P24" s="512"/>
      <c r="Q24" s="469">
        <v>7500</v>
      </c>
      <c r="R24" s="470"/>
      <c r="S24" s="470"/>
      <c r="T24" s="470"/>
      <c r="U24" s="470"/>
      <c r="V24" s="512"/>
      <c r="W24" s="564"/>
      <c r="X24" s="565"/>
      <c r="Y24" s="566"/>
      <c r="Z24" s="468" t="s">
        <v>167</v>
      </c>
      <c r="AA24" s="448"/>
      <c r="AB24" s="448"/>
      <c r="AC24" s="448"/>
      <c r="AD24" s="448"/>
      <c r="AE24" s="448"/>
      <c r="AF24" s="448"/>
      <c r="AG24" s="449"/>
      <c r="AH24" s="469">
        <v>271</v>
      </c>
      <c r="AI24" s="470"/>
      <c r="AJ24" s="470"/>
      <c r="AK24" s="470"/>
      <c r="AL24" s="512"/>
      <c r="AM24" s="469">
        <v>818962</v>
      </c>
      <c r="AN24" s="470"/>
      <c r="AO24" s="470"/>
      <c r="AP24" s="470"/>
      <c r="AQ24" s="470"/>
      <c r="AR24" s="512"/>
      <c r="AS24" s="469">
        <v>3022</v>
      </c>
      <c r="AT24" s="470"/>
      <c r="AU24" s="470"/>
      <c r="AV24" s="470"/>
      <c r="AW24" s="470"/>
      <c r="AX24" s="471"/>
      <c r="AY24" s="534" t="s">
        <v>168</v>
      </c>
      <c r="AZ24" s="535"/>
      <c r="BA24" s="535"/>
      <c r="BB24" s="535"/>
      <c r="BC24" s="535"/>
      <c r="BD24" s="535"/>
      <c r="BE24" s="535"/>
      <c r="BF24" s="535"/>
      <c r="BG24" s="535"/>
      <c r="BH24" s="535"/>
      <c r="BI24" s="535"/>
      <c r="BJ24" s="535"/>
      <c r="BK24" s="535"/>
      <c r="BL24" s="535"/>
      <c r="BM24" s="536"/>
      <c r="BN24" s="418">
        <v>8932636</v>
      </c>
      <c r="BO24" s="419"/>
      <c r="BP24" s="419"/>
      <c r="BQ24" s="419"/>
      <c r="BR24" s="419"/>
      <c r="BS24" s="419"/>
      <c r="BT24" s="419"/>
      <c r="BU24" s="420"/>
      <c r="BV24" s="418">
        <v>9403770</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2"/>
      <c r="B25" s="589"/>
      <c r="C25" s="565"/>
      <c r="D25" s="566"/>
      <c r="E25" s="468" t="s">
        <v>169</v>
      </c>
      <c r="F25" s="448"/>
      <c r="G25" s="448"/>
      <c r="H25" s="448"/>
      <c r="I25" s="448"/>
      <c r="J25" s="448"/>
      <c r="K25" s="449"/>
      <c r="L25" s="469">
        <v>1</v>
      </c>
      <c r="M25" s="470"/>
      <c r="N25" s="470"/>
      <c r="O25" s="470"/>
      <c r="P25" s="512"/>
      <c r="Q25" s="469">
        <v>5900</v>
      </c>
      <c r="R25" s="470"/>
      <c r="S25" s="470"/>
      <c r="T25" s="470"/>
      <c r="U25" s="470"/>
      <c r="V25" s="512"/>
      <c r="W25" s="564"/>
      <c r="X25" s="565"/>
      <c r="Y25" s="566"/>
      <c r="Z25" s="468" t="s">
        <v>170</v>
      </c>
      <c r="AA25" s="448"/>
      <c r="AB25" s="448"/>
      <c r="AC25" s="448"/>
      <c r="AD25" s="448"/>
      <c r="AE25" s="448"/>
      <c r="AF25" s="448"/>
      <c r="AG25" s="449"/>
      <c r="AH25" s="469">
        <v>64</v>
      </c>
      <c r="AI25" s="470"/>
      <c r="AJ25" s="470"/>
      <c r="AK25" s="470"/>
      <c r="AL25" s="512"/>
      <c r="AM25" s="469">
        <v>162496</v>
      </c>
      <c r="AN25" s="470"/>
      <c r="AO25" s="470"/>
      <c r="AP25" s="470"/>
      <c r="AQ25" s="470"/>
      <c r="AR25" s="512"/>
      <c r="AS25" s="469">
        <v>2539</v>
      </c>
      <c r="AT25" s="470"/>
      <c r="AU25" s="470"/>
      <c r="AV25" s="470"/>
      <c r="AW25" s="470"/>
      <c r="AX25" s="471"/>
      <c r="AY25" s="378" t="s">
        <v>171</v>
      </c>
      <c r="AZ25" s="379"/>
      <c r="BA25" s="379"/>
      <c r="BB25" s="379"/>
      <c r="BC25" s="379"/>
      <c r="BD25" s="379"/>
      <c r="BE25" s="379"/>
      <c r="BF25" s="379"/>
      <c r="BG25" s="379"/>
      <c r="BH25" s="379"/>
      <c r="BI25" s="379"/>
      <c r="BJ25" s="379"/>
      <c r="BK25" s="379"/>
      <c r="BL25" s="379"/>
      <c r="BM25" s="380"/>
      <c r="BN25" s="381">
        <v>118000</v>
      </c>
      <c r="BO25" s="382"/>
      <c r="BP25" s="382"/>
      <c r="BQ25" s="382"/>
      <c r="BR25" s="382"/>
      <c r="BS25" s="382"/>
      <c r="BT25" s="382"/>
      <c r="BU25" s="383"/>
      <c r="BV25" s="381">
        <v>118000</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2"/>
      <c r="B26" s="589"/>
      <c r="C26" s="565"/>
      <c r="D26" s="566"/>
      <c r="E26" s="468" t="s">
        <v>172</v>
      </c>
      <c r="F26" s="448"/>
      <c r="G26" s="448"/>
      <c r="H26" s="448"/>
      <c r="I26" s="448"/>
      <c r="J26" s="448"/>
      <c r="K26" s="449"/>
      <c r="L26" s="469">
        <v>1</v>
      </c>
      <c r="M26" s="470"/>
      <c r="N26" s="470"/>
      <c r="O26" s="470"/>
      <c r="P26" s="512"/>
      <c r="Q26" s="469">
        <v>5000</v>
      </c>
      <c r="R26" s="470"/>
      <c r="S26" s="470"/>
      <c r="T26" s="470"/>
      <c r="U26" s="470"/>
      <c r="V26" s="512"/>
      <c r="W26" s="564"/>
      <c r="X26" s="565"/>
      <c r="Y26" s="566"/>
      <c r="Z26" s="468" t="s">
        <v>173</v>
      </c>
      <c r="AA26" s="570"/>
      <c r="AB26" s="570"/>
      <c r="AC26" s="570"/>
      <c r="AD26" s="570"/>
      <c r="AE26" s="570"/>
      <c r="AF26" s="570"/>
      <c r="AG26" s="571"/>
      <c r="AH26" s="469">
        <v>8</v>
      </c>
      <c r="AI26" s="470"/>
      <c r="AJ26" s="470"/>
      <c r="AK26" s="470"/>
      <c r="AL26" s="512"/>
      <c r="AM26" s="469">
        <v>21688</v>
      </c>
      <c r="AN26" s="470"/>
      <c r="AO26" s="470"/>
      <c r="AP26" s="470"/>
      <c r="AQ26" s="470"/>
      <c r="AR26" s="512"/>
      <c r="AS26" s="469">
        <v>2711</v>
      </c>
      <c r="AT26" s="470"/>
      <c r="AU26" s="470"/>
      <c r="AV26" s="470"/>
      <c r="AW26" s="470"/>
      <c r="AX26" s="471"/>
      <c r="AY26" s="421" t="s">
        <v>174</v>
      </c>
      <c r="AZ26" s="422"/>
      <c r="BA26" s="422"/>
      <c r="BB26" s="422"/>
      <c r="BC26" s="422"/>
      <c r="BD26" s="422"/>
      <c r="BE26" s="422"/>
      <c r="BF26" s="422"/>
      <c r="BG26" s="422"/>
      <c r="BH26" s="422"/>
      <c r="BI26" s="422"/>
      <c r="BJ26" s="422"/>
      <c r="BK26" s="422"/>
      <c r="BL26" s="422"/>
      <c r="BM26" s="423"/>
      <c r="BN26" s="418" t="s">
        <v>125</v>
      </c>
      <c r="BO26" s="419"/>
      <c r="BP26" s="419"/>
      <c r="BQ26" s="419"/>
      <c r="BR26" s="419"/>
      <c r="BS26" s="419"/>
      <c r="BT26" s="419"/>
      <c r="BU26" s="420"/>
      <c r="BV26" s="418" t="s">
        <v>175</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2"/>
      <c r="B27" s="589"/>
      <c r="C27" s="565"/>
      <c r="D27" s="566"/>
      <c r="E27" s="468" t="s">
        <v>176</v>
      </c>
      <c r="F27" s="448"/>
      <c r="G27" s="448"/>
      <c r="H27" s="448"/>
      <c r="I27" s="448"/>
      <c r="J27" s="448"/>
      <c r="K27" s="449"/>
      <c r="L27" s="469">
        <v>1</v>
      </c>
      <c r="M27" s="470"/>
      <c r="N27" s="470"/>
      <c r="O27" s="470"/>
      <c r="P27" s="512"/>
      <c r="Q27" s="469">
        <v>2680</v>
      </c>
      <c r="R27" s="470"/>
      <c r="S27" s="470"/>
      <c r="T27" s="470"/>
      <c r="U27" s="470"/>
      <c r="V27" s="512"/>
      <c r="W27" s="564"/>
      <c r="X27" s="565"/>
      <c r="Y27" s="566"/>
      <c r="Z27" s="468" t="s">
        <v>177</v>
      </c>
      <c r="AA27" s="448"/>
      <c r="AB27" s="448"/>
      <c r="AC27" s="448"/>
      <c r="AD27" s="448"/>
      <c r="AE27" s="448"/>
      <c r="AF27" s="448"/>
      <c r="AG27" s="449"/>
      <c r="AH27" s="469">
        <v>1</v>
      </c>
      <c r="AI27" s="470"/>
      <c r="AJ27" s="470"/>
      <c r="AK27" s="470"/>
      <c r="AL27" s="512"/>
      <c r="AM27" s="469" t="s">
        <v>178</v>
      </c>
      <c r="AN27" s="470"/>
      <c r="AO27" s="470"/>
      <c r="AP27" s="470"/>
      <c r="AQ27" s="470"/>
      <c r="AR27" s="512"/>
      <c r="AS27" s="469" t="s">
        <v>179</v>
      </c>
      <c r="AT27" s="470"/>
      <c r="AU27" s="470"/>
      <c r="AV27" s="470"/>
      <c r="AW27" s="470"/>
      <c r="AX27" s="471"/>
      <c r="AY27" s="513" t="s">
        <v>180</v>
      </c>
      <c r="AZ27" s="514"/>
      <c r="BA27" s="514"/>
      <c r="BB27" s="514"/>
      <c r="BC27" s="514"/>
      <c r="BD27" s="514"/>
      <c r="BE27" s="514"/>
      <c r="BF27" s="514"/>
      <c r="BG27" s="514"/>
      <c r="BH27" s="514"/>
      <c r="BI27" s="514"/>
      <c r="BJ27" s="514"/>
      <c r="BK27" s="514"/>
      <c r="BL27" s="514"/>
      <c r="BM27" s="515"/>
      <c r="BN27" s="537">
        <v>211857</v>
      </c>
      <c r="BO27" s="538"/>
      <c r="BP27" s="538"/>
      <c r="BQ27" s="538"/>
      <c r="BR27" s="538"/>
      <c r="BS27" s="538"/>
      <c r="BT27" s="538"/>
      <c r="BU27" s="539"/>
      <c r="BV27" s="537">
        <v>211723</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2"/>
      <c r="B28" s="589"/>
      <c r="C28" s="565"/>
      <c r="D28" s="566"/>
      <c r="E28" s="468" t="s">
        <v>181</v>
      </c>
      <c r="F28" s="448"/>
      <c r="G28" s="448"/>
      <c r="H28" s="448"/>
      <c r="I28" s="448"/>
      <c r="J28" s="448"/>
      <c r="K28" s="449"/>
      <c r="L28" s="469">
        <v>1</v>
      </c>
      <c r="M28" s="470"/>
      <c r="N28" s="470"/>
      <c r="O28" s="470"/>
      <c r="P28" s="512"/>
      <c r="Q28" s="469">
        <v>2120</v>
      </c>
      <c r="R28" s="470"/>
      <c r="S28" s="470"/>
      <c r="T28" s="470"/>
      <c r="U28" s="470"/>
      <c r="V28" s="512"/>
      <c r="W28" s="564"/>
      <c r="X28" s="565"/>
      <c r="Y28" s="566"/>
      <c r="Z28" s="468" t="s">
        <v>182</v>
      </c>
      <c r="AA28" s="448"/>
      <c r="AB28" s="448"/>
      <c r="AC28" s="448"/>
      <c r="AD28" s="448"/>
      <c r="AE28" s="448"/>
      <c r="AF28" s="448"/>
      <c r="AG28" s="449"/>
      <c r="AH28" s="469" t="s">
        <v>125</v>
      </c>
      <c r="AI28" s="470"/>
      <c r="AJ28" s="470"/>
      <c r="AK28" s="470"/>
      <c r="AL28" s="512"/>
      <c r="AM28" s="469" t="s">
        <v>125</v>
      </c>
      <c r="AN28" s="470"/>
      <c r="AO28" s="470"/>
      <c r="AP28" s="470"/>
      <c r="AQ28" s="470"/>
      <c r="AR28" s="512"/>
      <c r="AS28" s="469" t="s">
        <v>133</v>
      </c>
      <c r="AT28" s="470"/>
      <c r="AU28" s="470"/>
      <c r="AV28" s="470"/>
      <c r="AW28" s="470"/>
      <c r="AX28" s="471"/>
      <c r="AY28" s="572" t="s">
        <v>183</v>
      </c>
      <c r="AZ28" s="573"/>
      <c r="BA28" s="573"/>
      <c r="BB28" s="574"/>
      <c r="BC28" s="378" t="s">
        <v>47</v>
      </c>
      <c r="BD28" s="379"/>
      <c r="BE28" s="379"/>
      <c r="BF28" s="379"/>
      <c r="BG28" s="379"/>
      <c r="BH28" s="379"/>
      <c r="BI28" s="379"/>
      <c r="BJ28" s="379"/>
      <c r="BK28" s="379"/>
      <c r="BL28" s="379"/>
      <c r="BM28" s="380"/>
      <c r="BN28" s="381">
        <v>2360697</v>
      </c>
      <c r="BO28" s="382"/>
      <c r="BP28" s="382"/>
      <c r="BQ28" s="382"/>
      <c r="BR28" s="382"/>
      <c r="BS28" s="382"/>
      <c r="BT28" s="382"/>
      <c r="BU28" s="383"/>
      <c r="BV28" s="381">
        <v>2097218</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2"/>
      <c r="B29" s="589"/>
      <c r="C29" s="565"/>
      <c r="D29" s="566"/>
      <c r="E29" s="468" t="s">
        <v>184</v>
      </c>
      <c r="F29" s="448"/>
      <c r="G29" s="448"/>
      <c r="H29" s="448"/>
      <c r="I29" s="448"/>
      <c r="J29" s="448"/>
      <c r="K29" s="449"/>
      <c r="L29" s="469">
        <v>10</v>
      </c>
      <c r="M29" s="470"/>
      <c r="N29" s="470"/>
      <c r="O29" s="470"/>
      <c r="P29" s="512"/>
      <c r="Q29" s="469">
        <v>1950</v>
      </c>
      <c r="R29" s="470"/>
      <c r="S29" s="470"/>
      <c r="T29" s="470"/>
      <c r="U29" s="470"/>
      <c r="V29" s="512"/>
      <c r="W29" s="567"/>
      <c r="X29" s="568"/>
      <c r="Y29" s="569"/>
      <c r="Z29" s="468" t="s">
        <v>185</v>
      </c>
      <c r="AA29" s="448"/>
      <c r="AB29" s="448"/>
      <c r="AC29" s="448"/>
      <c r="AD29" s="448"/>
      <c r="AE29" s="448"/>
      <c r="AF29" s="448"/>
      <c r="AG29" s="449"/>
      <c r="AH29" s="469">
        <v>272</v>
      </c>
      <c r="AI29" s="470"/>
      <c r="AJ29" s="470"/>
      <c r="AK29" s="470"/>
      <c r="AL29" s="512"/>
      <c r="AM29" s="469">
        <v>823260</v>
      </c>
      <c r="AN29" s="470"/>
      <c r="AO29" s="470"/>
      <c r="AP29" s="470"/>
      <c r="AQ29" s="470"/>
      <c r="AR29" s="512"/>
      <c r="AS29" s="469">
        <v>3027</v>
      </c>
      <c r="AT29" s="470"/>
      <c r="AU29" s="470"/>
      <c r="AV29" s="470"/>
      <c r="AW29" s="470"/>
      <c r="AX29" s="471"/>
      <c r="AY29" s="575"/>
      <c r="AZ29" s="576"/>
      <c r="BA29" s="576"/>
      <c r="BB29" s="577"/>
      <c r="BC29" s="452" t="s">
        <v>186</v>
      </c>
      <c r="BD29" s="453"/>
      <c r="BE29" s="453"/>
      <c r="BF29" s="453"/>
      <c r="BG29" s="453"/>
      <c r="BH29" s="453"/>
      <c r="BI29" s="453"/>
      <c r="BJ29" s="453"/>
      <c r="BK29" s="453"/>
      <c r="BL29" s="453"/>
      <c r="BM29" s="454"/>
      <c r="BN29" s="418">
        <v>631139</v>
      </c>
      <c r="BO29" s="419"/>
      <c r="BP29" s="419"/>
      <c r="BQ29" s="419"/>
      <c r="BR29" s="419"/>
      <c r="BS29" s="419"/>
      <c r="BT29" s="419"/>
      <c r="BU29" s="420"/>
      <c r="BV29" s="418">
        <v>558722</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5">
        <v>91.8</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49</v>
      </c>
      <c r="BD30" s="535"/>
      <c r="BE30" s="535"/>
      <c r="BF30" s="535"/>
      <c r="BG30" s="535"/>
      <c r="BH30" s="535"/>
      <c r="BI30" s="535"/>
      <c r="BJ30" s="535"/>
      <c r="BK30" s="535"/>
      <c r="BL30" s="535"/>
      <c r="BM30" s="536"/>
      <c r="BN30" s="537">
        <v>3451127</v>
      </c>
      <c r="BO30" s="538"/>
      <c r="BP30" s="538"/>
      <c r="BQ30" s="538"/>
      <c r="BR30" s="538"/>
      <c r="BS30" s="538"/>
      <c r="BT30" s="538"/>
      <c r="BU30" s="539"/>
      <c r="BV30" s="537">
        <v>3241170</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1" t="s">
        <v>188</v>
      </c>
      <c r="D32" s="581"/>
      <c r="E32" s="581"/>
      <c r="F32" s="581"/>
      <c r="G32" s="581"/>
      <c r="H32" s="581"/>
      <c r="I32" s="581"/>
      <c r="J32" s="581"/>
      <c r="K32" s="581"/>
      <c r="L32" s="581"/>
      <c r="M32" s="581"/>
      <c r="N32" s="581"/>
      <c r="O32" s="581"/>
      <c r="P32" s="581"/>
      <c r="Q32" s="581"/>
      <c r="R32" s="581"/>
      <c r="S32" s="581"/>
      <c r="U32" s="422" t="s">
        <v>189</v>
      </c>
      <c r="V32" s="422"/>
      <c r="W32" s="422"/>
      <c r="X32" s="422"/>
      <c r="Y32" s="422"/>
      <c r="Z32" s="422"/>
      <c r="AA32" s="422"/>
      <c r="AB32" s="422"/>
      <c r="AC32" s="422"/>
      <c r="AD32" s="422"/>
      <c r="AE32" s="422"/>
      <c r="AF32" s="422"/>
      <c r="AG32" s="422"/>
      <c r="AH32" s="422"/>
      <c r="AI32" s="422"/>
      <c r="AJ32" s="422"/>
      <c r="AK32" s="422"/>
      <c r="AM32" s="422" t="s">
        <v>190</v>
      </c>
      <c r="AN32" s="422"/>
      <c r="AO32" s="422"/>
      <c r="AP32" s="422"/>
      <c r="AQ32" s="422"/>
      <c r="AR32" s="422"/>
      <c r="AS32" s="422"/>
      <c r="AT32" s="422"/>
      <c r="AU32" s="422"/>
      <c r="AV32" s="422"/>
      <c r="AW32" s="422"/>
      <c r="AX32" s="422"/>
      <c r="AY32" s="422"/>
      <c r="AZ32" s="422"/>
      <c r="BA32" s="422"/>
      <c r="BB32" s="422"/>
      <c r="BC32" s="422"/>
      <c r="BE32" s="422" t="s">
        <v>191</v>
      </c>
      <c r="BF32" s="422"/>
      <c r="BG32" s="422"/>
      <c r="BH32" s="422"/>
      <c r="BI32" s="422"/>
      <c r="BJ32" s="422"/>
      <c r="BK32" s="422"/>
      <c r="BL32" s="422"/>
      <c r="BM32" s="422"/>
      <c r="BN32" s="422"/>
      <c r="BO32" s="422"/>
      <c r="BP32" s="422"/>
      <c r="BQ32" s="422"/>
      <c r="BR32" s="422"/>
      <c r="BS32" s="422"/>
      <c r="BT32" s="422"/>
      <c r="BU32" s="422"/>
      <c r="BW32" s="422" t="s">
        <v>192</v>
      </c>
      <c r="BX32" s="422"/>
      <c r="BY32" s="422"/>
      <c r="BZ32" s="422"/>
      <c r="CA32" s="422"/>
      <c r="CB32" s="422"/>
      <c r="CC32" s="422"/>
      <c r="CD32" s="422"/>
      <c r="CE32" s="422"/>
      <c r="CF32" s="422"/>
      <c r="CG32" s="422"/>
      <c r="CH32" s="422"/>
      <c r="CI32" s="422"/>
      <c r="CJ32" s="422"/>
      <c r="CK32" s="422"/>
      <c r="CL32" s="422"/>
      <c r="CM32" s="422"/>
      <c r="CO32" s="422" t="s">
        <v>193</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15">
      <c r="A33" s="172"/>
      <c r="B33" s="196"/>
      <c r="C33" s="442" t="s">
        <v>194</v>
      </c>
      <c r="D33" s="442"/>
      <c r="E33" s="407" t="s">
        <v>195</v>
      </c>
      <c r="F33" s="407"/>
      <c r="G33" s="407"/>
      <c r="H33" s="407"/>
      <c r="I33" s="407"/>
      <c r="J33" s="407"/>
      <c r="K33" s="407"/>
      <c r="L33" s="407"/>
      <c r="M33" s="407"/>
      <c r="N33" s="407"/>
      <c r="O33" s="407"/>
      <c r="P33" s="407"/>
      <c r="Q33" s="407"/>
      <c r="R33" s="407"/>
      <c r="S33" s="407"/>
      <c r="T33" s="197"/>
      <c r="U33" s="442" t="s">
        <v>196</v>
      </c>
      <c r="V33" s="442"/>
      <c r="W33" s="407" t="s">
        <v>197</v>
      </c>
      <c r="X33" s="407"/>
      <c r="Y33" s="407"/>
      <c r="Z33" s="407"/>
      <c r="AA33" s="407"/>
      <c r="AB33" s="407"/>
      <c r="AC33" s="407"/>
      <c r="AD33" s="407"/>
      <c r="AE33" s="407"/>
      <c r="AF33" s="407"/>
      <c r="AG33" s="407"/>
      <c r="AH33" s="407"/>
      <c r="AI33" s="407"/>
      <c r="AJ33" s="407"/>
      <c r="AK33" s="407"/>
      <c r="AL33" s="197"/>
      <c r="AM33" s="442" t="s">
        <v>194</v>
      </c>
      <c r="AN33" s="442"/>
      <c r="AO33" s="407" t="s">
        <v>195</v>
      </c>
      <c r="AP33" s="407"/>
      <c r="AQ33" s="407"/>
      <c r="AR33" s="407"/>
      <c r="AS33" s="407"/>
      <c r="AT33" s="407"/>
      <c r="AU33" s="407"/>
      <c r="AV33" s="407"/>
      <c r="AW33" s="407"/>
      <c r="AX33" s="407"/>
      <c r="AY33" s="407"/>
      <c r="AZ33" s="407"/>
      <c r="BA33" s="407"/>
      <c r="BB33" s="407"/>
      <c r="BC33" s="407"/>
      <c r="BD33" s="198"/>
      <c r="BE33" s="407" t="s">
        <v>198</v>
      </c>
      <c r="BF33" s="407"/>
      <c r="BG33" s="407" t="s">
        <v>199</v>
      </c>
      <c r="BH33" s="407"/>
      <c r="BI33" s="407"/>
      <c r="BJ33" s="407"/>
      <c r="BK33" s="407"/>
      <c r="BL33" s="407"/>
      <c r="BM33" s="407"/>
      <c r="BN33" s="407"/>
      <c r="BO33" s="407"/>
      <c r="BP33" s="407"/>
      <c r="BQ33" s="407"/>
      <c r="BR33" s="407"/>
      <c r="BS33" s="407"/>
      <c r="BT33" s="407"/>
      <c r="BU33" s="407"/>
      <c r="BV33" s="198"/>
      <c r="BW33" s="442" t="s">
        <v>198</v>
      </c>
      <c r="BX33" s="442"/>
      <c r="BY33" s="407" t="s">
        <v>200</v>
      </c>
      <c r="BZ33" s="407"/>
      <c r="CA33" s="407"/>
      <c r="CB33" s="407"/>
      <c r="CC33" s="407"/>
      <c r="CD33" s="407"/>
      <c r="CE33" s="407"/>
      <c r="CF33" s="407"/>
      <c r="CG33" s="407"/>
      <c r="CH33" s="407"/>
      <c r="CI33" s="407"/>
      <c r="CJ33" s="407"/>
      <c r="CK33" s="407"/>
      <c r="CL33" s="407"/>
      <c r="CM33" s="407"/>
      <c r="CN33" s="197"/>
      <c r="CO33" s="442" t="s">
        <v>194</v>
      </c>
      <c r="CP33" s="442"/>
      <c r="CQ33" s="407" t="s">
        <v>201</v>
      </c>
      <c r="CR33" s="407"/>
      <c r="CS33" s="407"/>
      <c r="CT33" s="407"/>
      <c r="CU33" s="407"/>
      <c r="CV33" s="407"/>
      <c r="CW33" s="407"/>
      <c r="CX33" s="407"/>
      <c r="CY33" s="407"/>
      <c r="CZ33" s="407"/>
      <c r="DA33" s="407"/>
      <c r="DB33" s="407"/>
      <c r="DC33" s="407"/>
      <c r="DD33" s="407"/>
      <c r="DE33" s="407"/>
      <c r="DF33" s="197"/>
      <c r="DG33" s="607" t="s">
        <v>202</v>
      </c>
      <c r="DH33" s="607"/>
      <c r="DI33" s="199"/>
    </row>
    <row r="34" spans="1:113" ht="32.25" customHeight="1" x14ac:dyDescent="0.15">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4</v>
      </c>
      <c r="V34" s="608"/>
      <c r="W34" s="609" t="str">
        <f>IF('各会計、関係団体の財政状況及び健全化判断比率'!B28="","",'各会計、関係団体の財政状況及び健全化判断比率'!B28)</f>
        <v>国民健康保険特別会計</v>
      </c>
      <c r="X34" s="609"/>
      <c r="Y34" s="609"/>
      <c r="Z34" s="609"/>
      <c r="AA34" s="609"/>
      <c r="AB34" s="609"/>
      <c r="AC34" s="609"/>
      <c r="AD34" s="609"/>
      <c r="AE34" s="609"/>
      <c r="AF34" s="609"/>
      <c r="AG34" s="609"/>
      <c r="AH34" s="609"/>
      <c r="AI34" s="609"/>
      <c r="AJ34" s="609"/>
      <c r="AK34" s="609"/>
      <c r="AL34" s="172"/>
      <c r="AM34" s="608">
        <f>IF(AO34="","",MAX(C34:D43,U34:V43)+1)</f>
        <v>8</v>
      </c>
      <c r="AN34" s="608"/>
      <c r="AO34" s="609" t="str">
        <f>IF('各会計、関係団体の財政状況及び健全化判断比率'!B32="","",'各会計、関係団体の財政状況及び健全化判断比率'!B32)</f>
        <v>水道事業会計</v>
      </c>
      <c r="AP34" s="609"/>
      <c r="AQ34" s="609"/>
      <c r="AR34" s="609"/>
      <c r="AS34" s="609"/>
      <c r="AT34" s="609"/>
      <c r="AU34" s="609"/>
      <c r="AV34" s="609"/>
      <c r="AW34" s="609"/>
      <c r="AX34" s="609"/>
      <c r="AY34" s="609"/>
      <c r="AZ34" s="609"/>
      <c r="BA34" s="609"/>
      <c r="BB34" s="609"/>
      <c r="BC34" s="609"/>
      <c r="BD34" s="172"/>
      <c r="BE34" s="608">
        <f>IF(BG34="","",MAX(C34:D43,U34:V43,AM34:AN43)+1)</f>
        <v>9</v>
      </c>
      <c r="BF34" s="608"/>
      <c r="BG34" s="609" t="str">
        <f>IF('各会計、関係団体の財政状況及び健全化判断比率'!B33="","",'各会計、関係団体の財政状況及び健全化判断比率'!B33)</f>
        <v>下水道事業特別会計</v>
      </c>
      <c r="BH34" s="609"/>
      <c r="BI34" s="609"/>
      <c r="BJ34" s="609"/>
      <c r="BK34" s="609"/>
      <c r="BL34" s="609"/>
      <c r="BM34" s="609"/>
      <c r="BN34" s="609"/>
      <c r="BO34" s="609"/>
      <c r="BP34" s="609"/>
      <c r="BQ34" s="609"/>
      <c r="BR34" s="609"/>
      <c r="BS34" s="609"/>
      <c r="BT34" s="609"/>
      <c r="BU34" s="609"/>
      <c r="BV34" s="172"/>
      <c r="BW34" s="608">
        <f>IF(BY34="","",MAX(C34:D43,U34:V43,AM34:AN43,BE34:BF43)+1)</f>
        <v>10</v>
      </c>
      <c r="BX34" s="608"/>
      <c r="BY34" s="609" t="str">
        <f>IF('各会計、関係団体の財政状況及び健全化判断比率'!B68="","",'各会計、関係団体の財政状況及び健全化判断比率'!B68)</f>
        <v>さくら福祉保健事務組合【一般会計】</v>
      </c>
      <c r="BZ34" s="609"/>
      <c r="CA34" s="609"/>
      <c r="CB34" s="609"/>
      <c r="CC34" s="609"/>
      <c r="CD34" s="609"/>
      <c r="CE34" s="609"/>
      <c r="CF34" s="609"/>
      <c r="CG34" s="609"/>
      <c r="CH34" s="609"/>
      <c r="CI34" s="609"/>
      <c r="CJ34" s="609"/>
      <c r="CK34" s="609"/>
      <c r="CL34" s="609"/>
      <c r="CM34" s="609"/>
      <c r="CN34" s="172"/>
      <c r="CO34" s="608">
        <f>IF(CQ34="","",MAX(C34:D43,U34:V43,AM34:AN43,BE34:BF43,BW34:BX43)+1)</f>
        <v>20</v>
      </c>
      <c r="CP34" s="608"/>
      <c r="CQ34" s="609" t="str">
        <f>IF('各会計、関係団体の財政状況及び健全化判断比率'!BS7="","",'各会計、関係団体の財政状況及び健全化判断比率'!BS7)</f>
        <v>上川農業振興公社</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15">
      <c r="A35" s="172"/>
      <c r="B35" s="196"/>
      <c r="C35" s="608">
        <f>IF(E35="","",C34+1)</f>
        <v>2</v>
      </c>
      <c r="D35" s="608"/>
      <c r="E35" s="609" t="str">
        <f>IF('各会計、関係団体の財政状況及び健全化判断比率'!B8="","",'各会計、関係団体の財政状況及び健全化判断比率'!B8)</f>
        <v>診療所特別会計</v>
      </c>
      <c r="F35" s="609"/>
      <c r="G35" s="609"/>
      <c r="H35" s="609"/>
      <c r="I35" s="609"/>
      <c r="J35" s="609"/>
      <c r="K35" s="609"/>
      <c r="L35" s="609"/>
      <c r="M35" s="609"/>
      <c r="N35" s="609"/>
      <c r="O35" s="609"/>
      <c r="P35" s="609"/>
      <c r="Q35" s="609"/>
      <c r="R35" s="609"/>
      <c r="S35" s="609"/>
      <c r="T35" s="172"/>
      <c r="U35" s="608">
        <f>IF(W35="","",U34+1)</f>
        <v>5</v>
      </c>
      <c r="V35" s="608"/>
      <c r="W35" s="609" t="str">
        <f>IF('各会計、関係団体の財政状況及び健全化判断比率'!B29="","",'各会計、関係団体の財政状況及び健全化判断比率'!B29)</f>
        <v>後期高齢者医療特別会計</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t="str">
        <f t="shared" ref="BE35:BE43" si="1">IF(BG35="","",BE34+1)</f>
        <v/>
      </c>
      <c r="BF35" s="608"/>
      <c r="BG35" s="609"/>
      <c r="BH35" s="609"/>
      <c r="BI35" s="609"/>
      <c r="BJ35" s="609"/>
      <c r="BK35" s="609"/>
      <c r="BL35" s="609"/>
      <c r="BM35" s="609"/>
      <c r="BN35" s="609"/>
      <c r="BO35" s="609"/>
      <c r="BP35" s="609"/>
      <c r="BQ35" s="609"/>
      <c r="BR35" s="609"/>
      <c r="BS35" s="609"/>
      <c r="BT35" s="609"/>
      <c r="BU35" s="609"/>
      <c r="BV35" s="172"/>
      <c r="BW35" s="608">
        <f t="shared" ref="BW35:BW43" si="2">IF(BY35="","",BW34+1)</f>
        <v>11</v>
      </c>
      <c r="BX35" s="608"/>
      <c r="BY35" s="609" t="str">
        <f>IF('各会計、関係団体の財政状況及び健全化判断比率'!B69="","",'各会計、関係団体の財政状況及び健全化判断比率'!B69)</f>
        <v>さくら福祉保健事務組合【病院事業会計】</v>
      </c>
      <c r="BZ35" s="609"/>
      <c r="CA35" s="609"/>
      <c r="CB35" s="609"/>
      <c r="CC35" s="609"/>
      <c r="CD35" s="609"/>
      <c r="CE35" s="609"/>
      <c r="CF35" s="609"/>
      <c r="CG35" s="609"/>
      <c r="CH35" s="609"/>
      <c r="CI35" s="609"/>
      <c r="CJ35" s="609"/>
      <c r="CK35" s="609"/>
      <c r="CL35" s="609"/>
      <c r="CM35" s="609"/>
      <c r="CN35" s="172"/>
      <c r="CO35" s="608">
        <f t="shared" ref="CO35:CO43" si="3">IF(CQ35="","",CO34+1)</f>
        <v>21</v>
      </c>
      <c r="CP35" s="608"/>
      <c r="CQ35" s="609" t="str">
        <f>IF('各会計、関係団体の財政状況及び健全化判断比率'!BS8="","",'各会計、関係団体の財政状況及び健全化判断比率'!BS8)</f>
        <v>上川温泉</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15">
      <c r="A36" s="172"/>
      <c r="B36" s="196"/>
      <c r="C36" s="608">
        <f>IF(E36="","",C35+1)</f>
        <v>3</v>
      </c>
      <c r="D36" s="608"/>
      <c r="E36" s="609" t="str">
        <f>IF('各会計、関係団体の財政状況及び健全化判断比率'!B9="","",'各会計、関係団体の財政状況及び健全化判断比率'!B9)</f>
        <v>町営スキー場事業特別会計</v>
      </c>
      <c r="F36" s="609"/>
      <c r="G36" s="609"/>
      <c r="H36" s="609"/>
      <c r="I36" s="609"/>
      <c r="J36" s="609"/>
      <c r="K36" s="609"/>
      <c r="L36" s="609"/>
      <c r="M36" s="609"/>
      <c r="N36" s="609"/>
      <c r="O36" s="609"/>
      <c r="P36" s="609"/>
      <c r="Q36" s="609"/>
      <c r="R36" s="609"/>
      <c r="S36" s="609"/>
      <c r="T36" s="172"/>
      <c r="U36" s="608">
        <f t="shared" ref="U36:U43" si="4">IF(W36="","",U35+1)</f>
        <v>6</v>
      </c>
      <c r="V36" s="608"/>
      <c r="W36" s="609" t="str">
        <f>IF('各会計、関係団体の財政状況及び健全化判断比率'!B30="","",'各会計、関係団体の財政状況及び健全化判断比率'!B30)</f>
        <v>介護保険特別会計（保険事業勘定）</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12</v>
      </c>
      <c r="BX36" s="608"/>
      <c r="BY36" s="609" t="str">
        <f>IF('各会計、関係団体の財政状況及び健全化判断比率'!B70="","",'各会計、関係団体の財政状況及び健全化判断比率'!B70)</f>
        <v>新潟県中東福祉事務組合</v>
      </c>
      <c r="BZ36" s="609"/>
      <c r="CA36" s="609"/>
      <c r="CB36" s="609"/>
      <c r="CC36" s="609"/>
      <c r="CD36" s="609"/>
      <c r="CE36" s="609"/>
      <c r="CF36" s="609"/>
      <c r="CG36" s="609"/>
      <c r="CH36" s="609"/>
      <c r="CI36" s="609"/>
      <c r="CJ36" s="609"/>
      <c r="CK36" s="609"/>
      <c r="CL36" s="609"/>
      <c r="CM36" s="609"/>
      <c r="CN36" s="172"/>
      <c r="CO36" s="608">
        <f t="shared" si="3"/>
        <v>22</v>
      </c>
      <c r="CP36" s="608"/>
      <c r="CQ36" s="609" t="str">
        <f>IF('各会計、関係団体の財政状況及び健全化判断比率'!BS9="","",'各会計、関係団体の財政状況及び健全化判断比率'!BS9)</f>
        <v>三川農業振興公社</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15">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7</v>
      </c>
      <c r="V37" s="608"/>
      <c r="W37" s="609" t="str">
        <f>IF('各会計、関係団体の財政状況及び健全化判断比率'!B31="","",'各会計、関係団体の財政状況及び健全化判断比率'!B31)</f>
        <v>介護保険特別会計（サービス事業勘定）</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13</v>
      </c>
      <c r="BX37" s="608"/>
      <c r="BY37" s="609" t="str">
        <f>IF('各会計、関係団体の財政状況及び健全化判断比率'!B71="","",'各会計、関係団体の財政状況及び健全化判断比率'!B71)</f>
        <v>五泉地域衛生施設組合</v>
      </c>
      <c r="BZ37" s="609"/>
      <c r="CA37" s="609"/>
      <c r="CB37" s="609"/>
      <c r="CC37" s="609"/>
      <c r="CD37" s="609"/>
      <c r="CE37" s="609"/>
      <c r="CF37" s="609"/>
      <c r="CG37" s="609"/>
      <c r="CH37" s="609"/>
      <c r="CI37" s="609"/>
      <c r="CJ37" s="609"/>
      <c r="CK37" s="609"/>
      <c r="CL37" s="609"/>
      <c r="CM37" s="609"/>
      <c r="CN37" s="172"/>
      <c r="CO37" s="608">
        <f t="shared" si="3"/>
        <v>23</v>
      </c>
      <c r="CP37" s="608"/>
      <c r="CQ37" s="609" t="str">
        <f>IF('各会計、関係団体の財政状況及び健全化判断比率'!BS10="","",'各会計、関係団体の財政状況及び健全化判断比率'!BS10)</f>
        <v>阿賀の里</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v>
      </c>
      <c r="DH37" s="610"/>
      <c r="DI37" s="199"/>
    </row>
    <row r="38" spans="1:113" ht="32.25" customHeight="1" x14ac:dyDescent="0.15">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14</v>
      </c>
      <c r="BX38" s="608"/>
      <c r="BY38" s="609" t="str">
        <f>IF('各会計、関係団体の財政状況及び健全化判断比率'!B72="","",'各会計、関係団体の財政状況及び健全化判断比率'!B72)</f>
        <v>新潟県市町村総合事務組合【一般会計】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15">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15</v>
      </c>
      <c r="BX39" s="608"/>
      <c r="BY39" s="609" t="str">
        <f>IF('各会計、関係団体の財政状況及び健全化判断比率'!B73="","",'各会計、関係団体の財政状況及び健全化判断比率'!B73)</f>
        <v>新潟県市町村総合事務組合【職員退職手当支給事業特別会計】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15">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f t="shared" si="2"/>
        <v>16</v>
      </c>
      <c r="BX40" s="608"/>
      <c r="BY40" s="609" t="str">
        <f>IF('各会計、関係団体の財政状況及び健全化判断比率'!B74="","",'各会計、関係団体の財政状況及び健全化判断比率'!B74)</f>
        <v>新潟県市町村総合事務組合【消防団員等公務災害補償事業特別会計】</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15">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f t="shared" si="2"/>
        <v>17</v>
      </c>
      <c r="BX41" s="608"/>
      <c r="BY41" s="609" t="str">
        <f>IF('各会計、関係団体の財政状況及び健全化判断比率'!B75="","",'各会計、関係団体の財政状況及び健全化判断比率'!B75)</f>
        <v>新潟県市町村総合事務組合【消防賞じゅつ金支給事業特別会計】</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15">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f t="shared" si="2"/>
        <v>18</v>
      </c>
      <c r="BX42" s="608"/>
      <c r="BY42" s="609" t="str">
        <f>IF('各会計、関係団体の財政状況及び健全化判断比率'!B76="","",'各会計、関係団体の財政状況及び健全化判断比率'!B76)</f>
        <v>新潟県市町村総合事務組合【非常勤職員公務災害補償等特別会計】</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15">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f t="shared" si="2"/>
        <v>19</v>
      </c>
      <c r="BX43" s="608"/>
      <c r="BY43" s="609" t="str">
        <f>IF('各会計、関係団体の財政状況及び健全化判断比率'!B77="","",'各会計、関係団体の財政状況及び健全化判断比率'!B77)</f>
        <v>新潟県市町村総合事務組合【交通災害共済事業特別会計】</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611" t="s">
        <v>204</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15">
      <c r="E47" s="611" t="s">
        <v>205</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15">
      <c r="E48" s="611" t="s">
        <v>206</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15">
      <c r="E49" s="612" t="s">
        <v>207</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15">
      <c r="E50" s="611" t="s">
        <v>208</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15">
      <c r="E51" s="611" t="s">
        <v>209</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15">
      <c r="E52" s="611" t="s">
        <v>210</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15">
      <c r="E53" s="348" t="s">
        <v>607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9" t="s">
        <v>567</v>
      </c>
      <c r="D34" s="1159"/>
      <c r="E34" s="1160"/>
      <c r="F34" s="32">
        <v>5.0999999999999996</v>
      </c>
      <c r="G34" s="33">
        <v>5.3</v>
      </c>
      <c r="H34" s="33">
        <v>7.05</v>
      </c>
      <c r="I34" s="33">
        <v>5.01</v>
      </c>
      <c r="J34" s="34">
        <v>10.23</v>
      </c>
      <c r="K34" s="22"/>
      <c r="L34" s="22"/>
      <c r="M34" s="22"/>
      <c r="N34" s="22"/>
      <c r="O34" s="22"/>
      <c r="P34" s="22"/>
    </row>
    <row r="35" spans="1:16" ht="39" customHeight="1" x14ac:dyDescent="0.15">
      <c r="A35" s="22"/>
      <c r="B35" s="35"/>
      <c r="C35" s="1155" t="s">
        <v>568</v>
      </c>
      <c r="D35" s="1155"/>
      <c r="E35" s="1156"/>
      <c r="F35" s="36">
        <v>1.9</v>
      </c>
      <c r="G35" s="37">
        <v>2</v>
      </c>
      <c r="H35" s="37">
        <v>1.96</v>
      </c>
      <c r="I35" s="37">
        <v>3.3</v>
      </c>
      <c r="J35" s="38">
        <v>2.71</v>
      </c>
      <c r="K35" s="22"/>
      <c r="L35" s="22"/>
      <c r="M35" s="22"/>
      <c r="N35" s="22"/>
      <c r="O35" s="22"/>
      <c r="P35" s="22"/>
    </row>
    <row r="36" spans="1:16" ht="39" customHeight="1" x14ac:dyDescent="0.15">
      <c r="A36" s="22"/>
      <c r="B36" s="35"/>
      <c r="C36" s="1155" t="s">
        <v>569</v>
      </c>
      <c r="D36" s="1155"/>
      <c r="E36" s="1156"/>
      <c r="F36" s="36">
        <v>0.46</v>
      </c>
      <c r="G36" s="37">
        <v>0.22</v>
      </c>
      <c r="H36" s="37">
        <v>0.04</v>
      </c>
      <c r="I36" s="37">
        <v>0.13</v>
      </c>
      <c r="J36" s="38">
        <v>0.35</v>
      </c>
      <c r="K36" s="22"/>
      <c r="L36" s="22"/>
      <c r="M36" s="22"/>
      <c r="N36" s="22"/>
      <c r="O36" s="22"/>
      <c r="P36" s="22"/>
    </row>
    <row r="37" spans="1:16" ht="39" customHeight="1" x14ac:dyDescent="0.15">
      <c r="A37" s="22"/>
      <c r="B37" s="35"/>
      <c r="C37" s="1155" t="s">
        <v>570</v>
      </c>
      <c r="D37" s="1155"/>
      <c r="E37" s="1156"/>
      <c r="F37" s="36">
        <v>1.24</v>
      </c>
      <c r="G37" s="37">
        <v>0.46</v>
      </c>
      <c r="H37" s="37">
        <v>0.37</v>
      </c>
      <c r="I37" s="37">
        <v>0.36</v>
      </c>
      <c r="J37" s="38">
        <v>0.19</v>
      </c>
      <c r="K37" s="22"/>
      <c r="L37" s="22"/>
      <c r="M37" s="22"/>
      <c r="N37" s="22"/>
      <c r="O37" s="22"/>
      <c r="P37" s="22"/>
    </row>
    <row r="38" spans="1:16" ht="39" customHeight="1" x14ac:dyDescent="0.15">
      <c r="A38" s="22"/>
      <c r="B38" s="35"/>
      <c r="C38" s="1155" t="s">
        <v>571</v>
      </c>
      <c r="D38" s="1155"/>
      <c r="E38" s="1156"/>
      <c r="F38" s="36">
        <v>0</v>
      </c>
      <c r="G38" s="37">
        <v>0</v>
      </c>
      <c r="H38" s="37">
        <v>0</v>
      </c>
      <c r="I38" s="37">
        <v>0.05</v>
      </c>
      <c r="J38" s="38">
        <v>0.16</v>
      </c>
      <c r="K38" s="22"/>
      <c r="L38" s="22"/>
      <c r="M38" s="22"/>
      <c r="N38" s="22"/>
      <c r="O38" s="22"/>
      <c r="P38" s="22"/>
    </row>
    <row r="39" spans="1:16" ht="39" customHeight="1" x14ac:dyDescent="0.15">
      <c r="A39" s="22"/>
      <c r="B39" s="35"/>
      <c r="C39" s="1155" t="s">
        <v>572</v>
      </c>
      <c r="D39" s="1155"/>
      <c r="E39" s="1156"/>
      <c r="F39" s="36">
        <v>0.01</v>
      </c>
      <c r="G39" s="37">
        <v>0.02</v>
      </c>
      <c r="H39" s="37">
        <v>0.01</v>
      </c>
      <c r="I39" s="37">
        <v>0</v>
      </c>
      <c r="J39" s="38">
        <v>0</v>
      </c>
      <c r="K39" s="22"/>
      <c r="L39" s="22"/>
      <c r="M39" s="22"/>
      <c r="N39" s="22"/>
      <c r="O39" s="22"/>
      <c r="P39" s="22"/>
    </row>
    <row r="40" spans="1:16" ht="39" customHeight="1" x14ac:dyDescent="0.15">
      <c r="A40" s="22"/>
      <c r="B40" s="35"/>
      <c r="C40" s="1155" t="s">
        <v>573</v>
      </c>
      <c r="D40" s="1155"/>
      <c r="E40" s="1156"/>
      <c r="F40" s="36">
        <v>0.06</v>
      </c>
      <c r="G40" s="37">
        <v>0.02</v>
      </c>
      <c r="H40" s="37">
        <v>0</v>
      </c>
      <c r="I40" s="37">
        <v>0</v>
      </c>
      <c r="J40" s="38">
        <v>0</v>
      </c>
      <c r="K40" s="22"/>
      <c r="L40" s="22"/>
      <c r="M40" s="22"/>
      <c r="N40" s="22"/>
      <c r="O40" s="22"/>
      <c r="P40" s="22"/>
    </row>
    <row r="41" spans="1:16" ht="39" customHeight="1" x14ac:dyDescent="0.15">
      <c r="A41" s="22"/>
      <c r="B41" s="35"/>
      <c r="C41" s="1155" t="s">
        <v>574</v>
      </c>
      <c r="D41" s="1155"/>
      <c r="E41" s="1156"/>
      <c r="F41" s="36">
        <v>0</v>
      </c>
      <c r="G41" s="37">
        <v>0</v>
      </c>
      <c r="H41" s="37">
        <v>0</v>
      </c>
      <c r="I41" s="37">
        <v>0</v>
      </c>
      <c r="J41" s="38">
        <v>0</v>
      </c>
      <c r="K41" s="22"/>
      <c r="L41" s="22"/>
      <c r="M41" s="22"/>
      <c r="N41" s="22"/>
      <c r="O41" s="22"/>
      <c r="P41" s="22"/>
    </row>
    <row r="42" spans="1:16" ht="39" customHeight="1" x14ac:dyDescent="0.15">
      <c r="A42" s="22"/>
      <c r="B42" s="39"/>
      <c r="C42" s="1155" t="s">
        <v>575</v>
      </c>
      <c r="D42" s="1155"/>
      <c r="E42" s="1156"/>
      <c r="F42" s="36" t="s">
        <v>518</v>
      </c>
      <c r="G42" s="37" t="s">
        <v>518</v>
      </c>
      <c r="H42" s="37" t="s">
        <v>576</v>
      </c>
      <c r="I42" s="37" t="s">
        <v>518</v>
      </c>
      <c r="J42" s="38" t="s">
        <v>518</v>
      </c>
      <c r="K42" s="22"/>
      <c r="L42" s="22"/>
      <c r="M42" s="22"/>
      <c r="N42" s="22"/>
      <c r="O42" s="22"/>
      <c r="P42" s="22"/>
    </row>
    <row r="43" spans="1:16" ht="39" customHeight="1" thickBot="1" x14ac:dyDescent="0.2">
      <c r="A43" s="22"/>
      <c r="B43" s="40"/>
      <c r="C43" s="1157" t="s">
        <v>577</v>
      </c>
      <c r="D43" s="1157"/>
      <c r="E43" s="1158"/>
      <c r="F43" s="41">
        <v>0</v>
      </c>
      <c r="G43" s="42">
        <v>0</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y+jvynSU641pjO0CHQgMXTM0KOy+FH88lG/SvPIh/YwKAikyHmgZz4Fp/DJm9qYM5pxEKpVnP+xRe6dF7FJ+Q==" saltValue="FrN9HFxmwtOrEa9IjtOe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P53" sqref="P5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2276</v>
      </c>
      <c r="L45" s="58">
        <v>1978</v>
      </c>
      <c r="M45" s="58">
        <v>2046</v>
      </c>
      <c r="N45" s="58">
        <v>1984</v>
      </c>
      <c r="O45" s="59">
        <v>1896</v>
      </c>
      <c r="P45" s="46"/>
      <c r="Q45" s="46"/>
      <c r="R45" s="46"/>
      <c r="S45" s="46"/>
      <c r="T45" s="46"/>
      <c r="U45" s="46"/>
    </row>
    <row r="46" spans="1:21" ht="30.75" customHeight="1" x14ac:dyDescent="0.15">
      <c r="A46" s="46"/>
      <c r="B46" s="1163"/>
      <c r="C46" s="1164"/>
      <c r="D46" s="60"/>
      <c r="E46" s="1169" t="s">
        <v>12</v>
      </c>
      <c r="F46" s="1169"/>
      <c r="G46" s="1169"/>
      <c r="H46" s="1169"/>
      <c r="I46" s="1169"/>
      <c r="J46" s="1170"/>
      <c r="K46" s="61" t="s">
        <v>518</v>
      </c>
      <c r="L46" s="62" t="s">
        <v>518</v>
      </c>
      <c r="M46" s="62" t="s">
        <v>518</v>
      </c>
      <c r="N46" s="62" t="s">
        <v>518</v>
      </c>
      <c r="O46" s="63" t="s">
        <v>518</v>
      </c>
      <c r="P46" s="46"/>
      <c r="Q46" s="46"/>
      <c r="R46" s="46"/>
      <c r="S46" s="46"/>
      <c r="T46" s="46"/>
      <c r="U46" s="46"/>
    </row>
    <row r="47" spans="1:21" ht="30.75" customHeight="1" x14ac:dyDescent="0.15">
      <c r="A47" s="46"/>
      <c r="B47" s="1163"/>
      <c r="C47" s="1164"/>
      <c r="D47" s="60"/>
      <c r="E47" s="1169" t="s">
        <v>13</v>
      </c>
      <c r="F47" s="1169"/>
      <c r="G47" s="1169"/>
      <c r="H47" s="1169"/>
      <c r="I47" s="1169"/>
      <c r="J47" s="1170"/>
      <c r="K47" s="61" t="s">
        <v>518</v>
      </c>
      <c r="L47" s="62" t="s">
        <v>518</v>
      </c>
      <c r="M47" s="62" t="s">
        <v>518</v>
      </c>
      <c r="N47" s="62" t="s">
        <v>518</v>
      </c>
      <c r="O47" s="63" t="s">
        <v>518</v>
      </c>
      <c r="P47" s="46"/>
      <c r="Q47" s="46"/>
      <c r="R47" s="46"/>
      <c r="S47" s="46"/>
      <c r="T47" s="46"/>
      <c r="U47" s="46"/>
    </row>
    <row r="48" spans="1:21" ht="30.75" customHeight="1" x14ac:dyDescent="0.15">
      <c r="A48" s="46"/>
      <c r="B48" s="1163"/>
      <c r="C48" s="1164"/>
      <c r="D48" s="60"/>
      <c r="E48" s="1169" t="s">
        <v>14</v>
      </c>
      <c r="F48" s="1169"/>
      <c r="G48" s="1169"/>
      <c r="H48" s="1169"/>
      <c r="I48" s="1169"/>
      <c r="J48" s="1170"/>
      <c r="K48" s="61">
        <v>704</v>
      </c>
      <c r="L48" s="62">
        <v>838</v>
      </c>
      <c r="M48" s="62">
        <v>847</v>
      </c>
      <c r="N48" s="62">
        <v>875</v>
      </c>
      <c r="O48" s="63">
        <v>852</v>
      </c>
      <c r="P48" s="46"/>
      <c r="Q48" s="46"/>
      <c r="R48" s="46"/>
      <c r="S48" s="46"/>
      <c r="T48" s="46"/>
      <c r="U48" s="46"/>
    </row>
    <row r="49" spans="1:21" ht="30.75" customHeight="1" x14ac:dyDescent="0.15">
      <c r="A49" s="46"/>
      <c r="B49" s="1163"/>
      <c r="C49" s="1164"/>
      <c r="D49" s="60"/>
      <c r="E49" s="1169" t="s">
        <v>15</v>
      </c>
      <c r="F49" s="1169"/>
      <c r="G49" s="1169"/>
      <c r="H49" s="1169"/>
      <c r="I49" s="1169"/>
      <c r="J49" s="1170"/>
      <c r="K49" s="61">
        <v>2</v>
      </c>
      <c r="L49" s="62" t="s">
        <v>518</v>
      </c>
      <c r="M49" s="62" t="s">
        <v>518</v>
      </c>
      <c r="N49" s="62" t="s">
        <v>518</v>
      </c>
      <c r="O49" s="63" t="s">
        <v>518</v>
      </c>
      <c r="P49" s="46"/>
      <c r="Q49" s="46"/>
      <c r="R49" s="46"/>
      <c r="S49" s="46"/>
      <c r="T49" s="46"/>
      <c r="U49" s="46"/>
    </row>
    <row r="50" spans="1:21" ht="30.75" customHeight="1" x14ac:dyDescent="0.15">
      <c r="A50" s="46"/>
      <c r="B50" s="1163"/>
      <c r="C50" s="1164"/>
      <c r="D50" s="60"/>
      <c r="E50" s="1169" t="s">
        <v>16</v>
      </c>
      <c r="F50" s="1169"/>
      <c r="G50" s="1169"/>
      <c r="H50" s="1169"/>
      <c r="I50" s="1169"/>
      <c r="J50" s="1170"/>
      <c r="K50" s="61">
        <v>1</v>
      </c>
      <c r="L50" s="62">
        <v>1</v>
      </c>
      <c r="M50" s="62">
        <v>1</v>
      </c>
      <c r="N50" s="62" t="s">
        <v>518</v>
      </c>
      <c r="O50" s="63" t="s">
        <v>518</v>
      </c>
      <c r="P50" s="46"/>
      <c r="Q50" s="46"/>
      <c r="R50" s="46"/>
      <c r="S50" s="46"/>
      <c r="T50" s="46"/>
      <c r="U50" s="46"/>
    </row>
    <row r="51" spans="1:21" ht="30.75" customHeight="1" x14ac:dyDescent="0.15">
      <c r="A51" s="46"/>
      <c r="B51" s="1165"/>
      <c r="C51" s="1166"/>
      <c r="D51" s="64"/>
      <c r="E51" s="1169" t="s">
        <v>17</v>
      </c>
      <c r="F51" s="1169"/>
      <c r="G51" s="1169"/>
      <c r="H51" s="1169"/>
      <c r="I51" s="1169"/>
      <c r="J51" s="1170"/>
      <c r="K51" s="61">
        <v>0</v>
      </c>
      <c r="L51" s="62">
        <v>0</v>
      </c>
      <c r="M51" s="62">
        <v>2</v>
      </c>
      <c r="N51" s="62">
        <v>2</v>
      </c>
      <c r="O51" s="63">
        <v>1</v>
      </c>
      <c r="P51" s="46"/>
      <c r="Q51" s="46"/>
      <c r="R51" s="46"/>
      <c r="S51" s="46"/>
      <c r="T51" s="46"/>
      <c r="U51" s="46"/>
    </row>
    <row r="52" spans="1:21" ht="30.75" customHeight="1" x14ac:dyDescent="0.15">
      <c r="A52" s="46"/>
      <c r="B52" s="1171" t="s">
        <v>18</v>
      </c>
      <c r="C52" s="1172"/>
      <c r="D52" s="64"/>
      <c r="E52" s="1169" t="s">
        <v>19</v>
      </c>
      <c r="F52" s="1169"/>
      <c r="G52" s="1169"/>
      <c r="H52" s="1169"/>
      <c r="I52" s="1169"/>
      <c r="J52" s="1170"/>
      <c r="K52" s="61">
        <v>2255</v>
      </c>
      <c r="L52" s="62">
        <v>2226</v>
      </c>
      <c r="M52" s="62">
        <v>2126</v>
      </c>
      <c r="N52" s="62">
        <v>2092</v>
      </c>
      <c r="O52" s="63">
        <v>1993</v>
      </c>
      <c r="P52" s="46"/>
      <c r="Q52" s="46"/>
      <c r="R52" s="46"/>
      <c r="S52" s="46"/>
      <c r="T52" s="46"/>
      <c r="U52" s="46"/>
    </row>
    <row r="53" spans="1:21" ht="30.75" customHeight="1" thickBot="1" x14ac:dyDescent="0.2">
      <c r="A53" s="46"/>
      <c r="B53" s="1173" t="s">
        <v>20</v>
      </c>
      <c r="C53" s="1174"/>
      <c r="D53" s="65"/>
      <c r="E53" s="1175" t="s">
        <v>21</v>
      </c>
      <c r="F53" s="1175"/>
      <c r="G53" s="1175"/>
      <c r="H53" s="1175"/>
      <c r="I53" s="1175"/>
      <c r="J53" s="1176"/>
      <c r="K53" s="66">
        <v>728</v>
      </c>
      <c r="L53" s="67">
        <v>591</v>
      </c>
      <c r="M53" s="67">
        <v>770</v>
      </c>
      <c r="N53" s="67">
        <v>769</v>
      </c>
      <c r="O53" s="68">
        <v>756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77" t="s">
        <v>24</v>
      </c>
      <c r="C57" s="1178"/>
      <c r="D57" s="1181" t="s">
        <v>25</v>
      </c>
      <c r="E57" s="1182"/>
      <c r="F57" s="1182"/>
      <c r="G57" s="1182"/>
      <c r="H57" s="1182"/>
      <c r="I57" s="1182"/>
      <c r="J57" s="1183"/>
      <c r="K57" s="81"/>
      <c r="L57" s="82"/>
      <c r="M57" s="82"/>
      <c r="N57" s="82"/>
      <c r="O57" s="83"/>
    </row>
    <row r="58" spans="1:21" ht="31.5" customHeight="1" thickBot="1" x14ac:dyDescent="0.2">
      <c r="B58" s="1179"/>
      <c r="C58" s="1180"/>
      <c r="D58" s="1184" t="s">
        <v>26</v>
      </c>
      <c r="E58" s="1185"/>
      <c r="F58" s="1185"/>
      <c r="G58" s="1185"/>
      <c r="H58" s="1185"/>
      <c r="I58" s="1185"/>
      <c r="J58" s="1186"/>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V1Y5hm0bxaLWNWnwTGbf+vduwQSrRBJ9Pr8Tm9bDMOt5xMg/R11Ay5ACjyFegf/xpEQpnKdSNAqjIl4JDw1Bg==" saltValue="uGv8McrDl2xQwyuVGpzp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6"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560</v>
      </c>
      <c r="J40" s="98" t="s">
        <v>561</v>
      </c>
      <c r="K40" s="98" t="s">
        <v>562</v>
      </c>
      <c r="L40" s="98" t="s">
        <v>563</v>
      </c>
      <c r="M40" s="99" t="s">
        <v>564</v>
      </c>
    </row>
    <row r="41" spans="2:13" ht="27.75" customHeight="1" x14ac:dyDescent="0.15">
      <c r="B41" s="1187" t="s">
        <v>29</v>
      </c>
      <c r="C41" s="1188"/>
      <c r="D41" s="100"/>
      <c r="E41" s="1193" t="s">
        <v>30</v>
      </c>
      <c r="F41" s="1193"/>
      <c r="G41" s="1193"/>
      <c r="H41" s="1194"/>
      <c r="I41" s="334">
        <v>17097</v>
      </c>
      <c r="J41" s="335">
        <v>15904</v>
      </c>
      <c r="K41" s="335">
        <v>15437</v>
      </c>
      <c r="L41" s="335">
        <v>14396</v>
      </c>
      <c r="M41" s="336">
        <v>13684</v>
      </c>
    </row>
    <row r="42" spans="2:13" ht="27.75" customHeight="1" x14ac:dyDescent="0.15">
      <c r="B42" s="1189"/>
      <c r="C42" s="1190"/>
      <c r="D42" s="101"/>
      <c r="E42" s="1195" t="s">
        <v>31</v>
      </c>
      <c r="F42" s="1195"/>
      <c r="G42" s="1195"/>
      <c r="H42" s="1196"/>
      <c r="I42" s="337">
        <v>4</v>
      </c>
      <c r="J42" s="338">
        <v>1</v>
      </c>
      <c r="K42" s="338" t="s">
        <v>518</v>
      </c>
      <c r="L42" s="338" t="s">
        <v>518</v>
      </c>
      <c r="M42" s="339" t="s">
        <v>518</v>
      </c>
    </row>
    <row r="43" spans="2:13" ht="27.75" customHeight="1" x14ac:dyDescent="0.15">
      <c r="B43" s="1189"/>
      <c r="C43" s="1190"/>
      <c r="D43" s="101"/>
      <c r="E43" s="1195" t="s">
        <v>32</v>
      </c>
      <c r="F43" s="1195"/>
      <c r="G43" s="1195"/>
      <c r="H43" s="1196"/>
      <c r="I43" s="337">
        <v>8412</v>
      </c>
      <c r="J43" s="338">
        <v>7847</v>
      </c>
      <c r="K43" s="338">
        <v>7333</v>
      </c>
      <c r="L43" s="338">
        <v>7033</v>
      </c>
      <c r="M43" s="339">
        <v>6494</v>
      </c>
    </row>
    <row r="44" spans="2:13" ht="27.75" customHeight="1" x14ac:dyDescent="0.15">
      <c r="B44" s="1189"/>
      <c r="C44" s="1190"/>
      <c r="D44" s="101"/>
      <c r="E44" s="1195" t="s">
        <v>33</v>
      </c>
      <c r="F44" s="1195"/>
      <c r="G44" s="1195"/>
      <c r="H44" s="1196"/>
      <c r="I44" s="337">
        <v>13</v>
      </c>
      <c r="J44" s="338">
        <v>12</v>
      </c>
      <c r="K44" s="338">
        <v>6</v>
      </c>
      <c r="L44" s="338">
        <v>6</v>
      </c>
      <c r="M44" s="339">
        <v>36</v>
      </c>
    </row>
    <row r="45" spans="2:13" ht="27.75" customHeight="1" x14ac:dyDescent="0.15">
      <c r="B45" s="1189"/>
      <c r="C45" s="1190"/>
      <c r="D45" s="101"/>
      <c r="E45" s="1195" t="s">
        <v>34</v>
      </c>
      <c r="F45" s="1195"/>
      <c r="G45" s="1195"/>
      <c r="H45" s="1196"/>
      <c r="I45" s="337">
        <v>2767</v>
      </c>
      <c r="J45" s="338">
        <v>2733</v>
      </c>
      <c r="K45" s="338">
        <v>2701</v>
      </c>
      <c r="L45" s="338">
        <v>2483</v>
      </c>
      <c r="M45" s="339">
        <v>2460</v>
      </c>
    </row>
    <row r="46" spans="2:13" ht="27.75" customHeight="1" x14ac:dyDescent="0.15">
      <c r="B46" s="1189"/>
      <c r="C46" s="1190"/>
      <c r="D46" s="102"/>
      <c r="E46" s="1195" t="s">
        <v>35</v>
      </c>
      <c r="F46" s="1195"/>
      <c r="G46" s="1195"/>
      <c r="H46" s="1196"/>
      <c r="I46" s="337">
        <v>15</v>
      </c>
      <c r="J46" s="338">
        <v>120</v>
      </c>
      <c r="K46" s="338">
        <v>108</v>
      </c>
      <c r="L46" s="338">
        <v>106</v>
      </c>
      <c r="M46" s="339">
        <v>106</v>
      </c>
    </row>
    <row r="47" spans="2:13" ht="27.75" customHeight="1" x14ac:dyDescent="0.15">
      <c r="B47" s="1189"/>
      <c r="C47" s="1190"/>
      <c r="D47" s="103"/>
      <c r="E47" s="1197" t="s">
        <v>36</v>
      </c>
      <c r="F47" s="1198"/>
      <c r="G47" s="1198"/>
      <c r="H47" s="1199"/>
      <c r="I47" s="337" t="s">
        <v>518</v>
      </c>
      <c r="J47" s="338" t="s">
        <v>518</v>
      </c>
      <c r="K47" s="338" t="s">
        <v>518</v>
      </c>
      <c r="L47" s="338" t="s">
        <v>518</v>
      </c>
      <c r="M47" s="339" t="s">
        <v>518</v>
      </c>
    </row>
    <row r="48" spans="2:13" ht="27.75" customHeight="1" x14ac:dyDescent="0.15">
      <c r="B48" s="1189"/>
      <c r="C48" s="1190"/>
      <c r="D48" s="101"/>
      <c r="E48" s="1195" t="s">
        <v>37</v>
      </c>
      <c r="F48" s="1195"/>
      <c r="G48" s="1195"/>
      <c r="H48" s="1196"/>
      <c r="I48" s="337" t="s">
        <v>518</v>
      </c>
      <c r="J48" s="338" t="s">
        <v>518</v>
      </c>
      <c r="K48" s="338" t="s">
        <v>518</v>
      </c>
      <c r="L48" s="338" t="s">
        <v>518</v>
      </c>
      <c r="M48" s="339" t="s">
        <v>518</v>
      </c>
    </row>
    <row r="49" spans="2:13" ht="27.75" customHeight="1" x14ac:dyDescent="0.15">
      <c r="B49" s="1191"/>
      <c r="C49" s="1192"/>
      <c r="D49" s="101"/>
      <c r="E49" s="1195" t="s">
        <v>38</v>
      </c>
      <c r="F49" s="1195"/>
      <c r="G49" s="1195"/>
      <c r="H49" s="1196"/>
      <c r="I49" s="337" t="s">
        <v>518</v>
      </c>
      <c r="J49" s="338" t="s">
        <v>518</v>
      </c>
      <c r="K49" s="338" t="s">
        <v>518</v>
      </c>
      <c r="L49" s="338" t="s">
        <v>518</v>
      </c>
      <c r="M49" s="339" t="s">
        <v>518</v>
      </c>
    </row>
    <row r="50" spans="2:13" ht="27.75" customHeight="1" x14ac:dyDescent="0.15">
      <c r="B50" s="1200" t="s">
        <v>39</v>
      </c>
      <c r="C50" s="1201"/>
      <c r="D50" s="104"/>
      <c r="E50" s="1195" t="s">
        <v>40</v>
      </c>
      <c r="F50" s="1195"/>
      <c r="G50" s="1195"/>
      <c r="H50" s="1196"/>
      <c r="I50" s="337">
        <v>2687</v>
      </c>
      <c r="J50" s="338">
        <v>3074</v>
      </c>
      <c r="K50" s="338">
        <v>3561</v>
      </c>
      <c r="L50" s="338">
        <v>3462</v>
      </c>
      <c r="M50" s="339">
        <v>4022</v>
      </c>
    </row>
    <row r="51" spans="2:13" ht="27.75" customHeight="1" x14ac:dyDescent="0.15">
      <c r="B51" s="1189"/>
      <c r="C51" s="1190"/>
      <c r="D51" s="101"/>
      <c r="E51" s="1195" t="s">
        <v>41</v>
      </c>
      <c r="F51" s="1195"/>
      <c r="G51" s="1195"/>
      <c r="H51" s="1196"/>
      <c r="I51" s="337">
        <v>306</v>
      </c>
      <c r="J51" s="338">
        <v>299</v>
      </c>
      <c r="K51" s="338">
        <v>279</v>
      </c>
      <c r="L51" s="338">
        <v>255</v>
      </c>
      <c r="M51" s="339">
        <v>234</v>
      </c>
    </row>
    <row r="52" spans="2:13" ht="27.75" customHeight="1" x14ac:dyDescent="0.15">
      <c r="B52" s="1191"/>
      <c r="C52" s="1192"/>
      <c r="D52" s="101"/>
      <c r="E52" s="1195" t="s">
        <v>42</v>
      </c>
      <c r="F52" s="1195"/>
      <c r="G52" s="1195"/>
      <c r="H52" s="1196"/>
      <c r="I52" s="337">
        <v>15935</v>
      </c>
      <c r="J52" s="338">
        <v>17153</v>
      </c>
      <c r="K52" s="338">
        <v>15653</v>
      </c>
      <c r="L52" s="338">
        <v>14469</v>
      </c>
      <c r="M52" s="339">
        <v>13496</v>
      </c>
    </row>
    <row r="53" spans="2:13" ht="27.75" customHeight="1" thickBot="1" x14ac:dyDescent="0.2">
      <c r="B53" s="1202" t="s">
        <v>43</v>
      </c>
      <c r="C53" s="1203"/>
      <c r="D53" s="105"/>
      <c r="E53" s="1204" t="s">
        <v>44</v>
      </c>
      <c r="F53" s="1204"/>
      <c r="G53" s="1204"/>
      <c r="H53" s="1205"/>
      <c r="I53" s="340">
        <v>9379</v>
      </c>
      <c r="J53" s="341">
        <v>6091</v>
      </c>
      <c r="K53" s="341">
        <v>6093</v>
      </c>
      <c r="L53" s="341">
        <v>5839</v>
      </c>
      <c r="M53" s="342">
        <v>5028</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Mpfh4H03Q12ap+7w/1dQiJLnlsutriNpeMEixuV0VXg7sztVmNgHbk4oRm4OZuHr0MqLEuiWa8pvvHXou88jOw==" saltValue="LlGoaGCp5vCDIo4/WeqL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8"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562</v>
      </c>
      <c r="G54" s="114" t="s">
        <v>563</v>
      </c>
      <c r="H54" s="115" t="s">
        <v>564</v>
      </c>
    </row>
    <row r="55" spans="2:8" ht="52.5" customHeight="1" x14ac:dyDescent="0.15">
      <c r="B55" s="116"/>
      <c r="C55" s="1214" t="s">
        <v>47</v>
      </c>
      <c r="D55" s="1214"/>
      <c r="E55" s="1215"/>
      <c r="F55" s="117">
        <v>2266</v>
      </c>
      <c r="G55" s="117">
        <v>2097</v>
      </c>
      <c r="H55" s="118">
        <v>2361</v>
      </c>
    </row>
    <row r="56" spans="2:8" ht="52.5" customHeight="1" x14ac:dyDescent="0.15">
      <c r="B56" s="119"/>
      <c r="C56" s="1216" t="s">
        <v>48</v>
      </c>
      <c r="D56" s="1216"/>
      <c r="E56" s="1217"/>
      <c r="F56" s="120">
        <v>558</v>
      </c>
      <c r="G56" s="120">
        <v>559</v>
      </c>
      <c r="H56" s="121">
        <v>631</v>
      </c>
    </row>
    <row r="57" spans="2:8" ht="53.25" customHeight="1" x14ac:dyDescent="0.15">
      <c r="B57" s="119"/>
      <c r="C57" s="1218" t="s">
        <v>49</v>
      </c>
      <c r="D57" s="1218"/>
      <c r="E57" s="1219"/>
      <c r="F57" s="122">
        <v>3297</v>
      </c>
      <c r="G57" s="122">
        <v>3241</v>
      </c>
      <c r="H57" s="123">
        <v>3451</v>
      </c>
    </row>
    <row r="58" spans="2:8" ht="45.75" customHeight="1" x14ac:dyDescent="0.15">
      <c r="B58" s="124"/>
      <c r="C58" s="1206" t="s">
        <v>602</v>
      </c>
      <c r="D58" s="1207"/>
      <c r="E58" s="1208"/>
      <c r="F58" s="125">
        <v>1638</v>
      </c>
      <c r="G58" s="125">
        <v>1633</v>
      </c>
      <c r="H58" s="126">
        <v>1828</v>
      </c>
    </row>
    <row r="59" spans="2:8" ht="45.75" customHeight="1" x14ac:dyDescent="0.15">
      <c r="B59" s="124"/>
      <c r="C59" s="1206" t="s">
        <v>603</v>
      </c>
      <c r="D59" s="1207"/>
      <c r="E59" s="1208"/>
      <c r="F59" s="125">
        <v>1303</v>
      </c>
      <c r="G59" s="125">
        <v>1223</v>
      </c>
      <c r="H59" s="126">
        <v>1023</v>
      </c>
    </row>
    <row r="60" spans="2:8" ht="45.75" customHeight="1" x14ac:dyDescent="0.15">
      <c r="B60" s="124"/>
      <c r="C60" s="1206" t="s">
        <v>604</v>
      </c>
      <c r="D60" s="1207"/>
      <c r="E60" s="1208"/>
      <c r="F60" s="125">
        <v>260</v>
      </c>
      <c r="G60" s="125">
        <v>260</v>
      </c>
      <c r="H60" s="126">
        <v>460</v>
      </c>
    </row>
    <row r="61" spans="2:8" ht="45.75" customHeight="1" x14ac:dyDescent="0.15">
      <c r="B61" s="124"/>
      <c r="C61" s="1206" t="s">
        <v>605</v>
      </c>
      <c r="D61" s="1207"/>
      <c r="E61" s="1208"/>
      <c r="F61" s="125">
        <v>9</v>
      </c>
      <c r="G61" s="125">
        <v>37</v>
      </c>
      <c r="H61" s="126">
        <v>52</v>
      </c>
    </row>
    <row r="62" spans="2:8" ht="45.75" customHeight="1" thickBot="1" x14ac:dyDescent="0.2">
      <c r="B62" s="127"/>
      <c r="C62" s="1209" t="s">
        <v>606</v>
      </c>
      <c r="D62" s="1210"/>
      <c r="E62" s="1211"/>
      <c r="F62" s="128">
        <v>30</v>
      </c>
      <c r="G62" s="128">
        <v>30</v>
      </c>
      <c r="H62" s="129">
        <v>30</v>
      </c>
    </row>
    <row r="63" spans="2:8" ht="52.5" customHeight="1" thickBot="1" x14ac:dyDescent="0.2">
      <c r="B63" s="130"/>
      <c r="C63" s="1212" t="s">
        <v>50</v>
      </c>
      <c r="D63" s="1212"/>
      <c r="E63" s="1213"/>
      <c r="F63" s="131">
        <v>6121</v>
      </c>
      <c r="G63" s="131">
        <v>5897</v>
      </c>
      <c r="H63" s="132">
        <v>6443</v>
      </c>
    </row>
    <row r="64" spans="2:8" x14ac:dyDescent="0.15"/>
  </sheetData>
  <sheetProtection algorithmName="SHA-512" hashValue="tbmeJeowh3vOBimMNb+uKTC5/jIgpZH2P5UmSHOx2QqseaxhegJQiHkN+045Jdzo5AKvZJvnzsU2UX+iGhOXTQ==" saltValue="p4UfzOGWXLOBMGLXxRns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ADD7E-9313-4E3C-ABF8-F04F10FBA3F2}">
  <sheetPr>
    <pageSetUpPr fitToPage="1"/>
  </sheetPr>
  <dimension ref="A1:DE85"/>
  <sheetViews>
    <sheetView showGridLines="0" topLeftCell="A16" zoomScaleNormal="100"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9"/>
      <c r="B1" s="350"/>
      <c r="DD1" s="247"/>
      <c r="DE1" s="247"/>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7"/>
      <c r="DE2" s="247"/>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7"/>
      <c r="DE3" s="247"/>
    </row>
    <row r="4" spans="1:109" s="245"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5"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5"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5"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5"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5"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5"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5"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5"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5"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5"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5" customFormat="1" x14ac:dyDescent="0.15">
      <c r="A15" s="24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5" customFormat="1" x14ac:dyDescent="0.15">
      <c r="A16" s="24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5" customFormat="1" x14ac:dyDescent="0.15">
      <c r="A17" s="24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5" customFormat="1" x14ac:dyDescent="0.15">
      <c r="A18" s="24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7"/>
      <c r="DE19" s="247"/>
    </row>
    <row r="20" spans="1:109" x14ac:dyDescent="0.15">
      <c r="DD20" s="247"/>
      <c r="DE20" s="247"/>
    </row>
    <row r="21" spans="1:109" ht="17.25" customHeight="1" x14ac:dyDescent="0.15">
      <c r="B21" s="352"/>
      <c r="C21" s="249"/>
      <c r="D21" s="249"/>
      <c r="E21" s="249"/>
      <c r="F21" s="249"/>
      <c r="G21" s="249"/>
      <c r="H21" s="249"/>
      <c r="I21" s="249"/>
      <c r="J21" s="249"/>
      <c r="K21" s="249"/>
      <c r="L21" s="249"/>
      <c r="M21" s="249"/>
      <c r="N21" s="35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3"/>
      <c r="AU21" s="249"/>
      <c r="AV21" s="249"/>
      <c r="AW21" s="249"/>
      <c r="AX21" s="249"/>
      <c r="AY21" s="249"/>
      <c r="AZ21" s="249"/>
      <c r="BA21" s="249"/>
      <c r="BB21" s="249"/>
      <c r="BC21" s="249"/>
      <c r="BD21" s="249"/>
      <c r="BE21" s="249"/>
      <c r="BF21" s="353"/>
      <c r="BG21" s="249"/>
      <c r="BH21" s="249"/>
      <c r="BI21" s="249"/>
      <c r="BJ21" s="249"/>
      <c r="BK21" s="249"/>
      <c r="BL21" s="249"/>
      <c r="BM21" s="249"/>
      <c r="BN21" s="249"/>
      <c r="BO21" s="249"/>
      <c r="BP21" s="249"/>
      <c r="BQ21" s="249"/>
      <c r="BR21" s="353"/>
      <c r="BS21" s="249"/>
      <c r="BT21" s="249"/>
      <c r="BU21" s="249"/>
      <c r="BV21" s="249"/>
      <c r="BW21" s="249"/>
      <c r="BX21" s="249"/>
      <c r="BY21" s="249"/>
      <c r="BZ21" s="249"/>
      <c r="CA21" s="249"/>
      <c r="CB21" s="249"/>
      <c r="CC21" s="249"/>
      <c r="CD21" s="353"/>
      <c r="CE21" s="249"/>
      <c r="CF21" s="249"/>
      <c r="CG21" s="249"/>
      <c r="CH21" s="249"/>
      <c r="CI21" s="249"/>
      <c r="CJ21" s="249"/>
      <c r="CK21" s="249"/>
      <c r="CL21" s="249"/>
      <c r="CM21" s="249"/>
      <c r="CN21" s="249"/>
      <c r="CO21" s="249"/>
      <c r="CP21" s="353"/>
      <c r="CQ21" s="249"/>
      <c r="CR21" s="249"/>
      <c r="CS21" s="249"/>
      <c r="CT21" s="249"/>
      <c r="CU21" s="249"/>
      <c r="CV21" s="249"/>
      <c r="CW21" s="249"/>
      <c r="CX21" s="249"/>
      <c r="CY21" s="249"/>
      <c r="CZ21" s="249"/>
      <c r="DA21" s="249"/>
      <c r="DB21" s="353"/>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4"/>
      <c r="DD40" s="354"/>
      <c r="DE40" s="247"/>
    </row>
    <row r="41" spans="2:109" ht="17.25" x14ac:dyDescent="0.15">
      <c r="B41" s="248" t="s">
        <v>608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5"/>
      <c r="I42" s="356"/>
      <c r="J42" s="356"/>
      <c r="K42" s="356"/>
      <c r="AM42" s="355"/>
      <c r="AN42" s="355" t="s">
        <v>609</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1"/>
      <c r="AN43" s="1227" t="s">
        <v>610</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x14ac:dyDescent="0.15">
      <c r="B44" s="251"/>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x14ac:dyDescent="0.15">
      <c r="B45" s="251"/>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x14ac:dyDescent="0.15">
      <c r="B46" s="251"/>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x14ac:dyDescent="0.15">
      <c r="B47" s="251"/>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x14ac:dyDescent="0.15">
      <c r="B48" s="25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1"/>
      <c r="AN49" s="247" t="s">
        <v>611</v>
      </c>
    </row>
    <row r="50" spans="1:109" x14ac:dyDescent="0.15">
      <c r="B50" s="251"/>
      <c r="G50" s="1220"/>
      <c r="H50" s="1220"/>
      <c r="I50" s="1220"/>
      <c r="J50" s="1220"/>
      <c r="K50" s="358"/>
      <c r="L50" s="358"/>
      <c r="M50" s="359"/>
      <c r="N50" s="359"/>
      <c r="AN50" s="1221"/>
      <c r="AO50" s="1222"/>
      <c r="AP50" s="1222"/>
      <c r="AQ50" s="1222"/>
      <c r="AR50" s="1222"/>
      <c r="AS50" s="1222"/>
      <c r="AT50" s="1222"/>
      <c r="AU50" s="1222"/>
      <c r="AV50" s="1222"/>
      <c r="AW50" s="1222"/>
      <c r="AX50" s="1222"/>
      <c r="AY50" s="1222"/>
      <c r="AZ50" s="1222"/>
      <c r="BA50" s="1222"/>
      <c r="BB50" s="1222"/>
      <c r="BC50" s="1222"/>
      <c r="BD50" s="1222"/>
      <c r="BE50" s="1222"/>
      <c r="BF50" s="1222"/>
      <c r="BG50" s="1222"/>
      <c r="BH50" s="1222"/>
      <c r="BI50" s="1222"/>
      <c r="BJ50" s="1222"/>
      <c r="BK50" s="1222"/>
      <c r="BL50" s="1222"/>
      <c r="BM50" s="1222"/>
      <c r="BN50" s="1222"/>
      <c r="BO50" s="1223"/>
      <c r="BP50" s="1224" t="s">
        <v>560</v>
      </c>
      <c r="BQ50" s="1224"/>
      <c r="BR50" s="1224"/>
      <c r="BS50" s="1224"/>
      <c r="BT50" s="1224"/>
      <c r="BU50" s="1224"/>
      <c r="BV50" s="1224"/>
      <c r="BW50" s="1224"/>
      <c r="BX50" s="1224" t="s">
        <v>561</v>
      </c>
      <c r="BY50" s="1224"/>
      <c r="BZ50" s="1224"/>
      <c r="CA50" s="1224"/>
      <c r="CB50" s="1224"/>
      <c r="CC50" s="1224"/>
      <c r="CD50" s="1224"/>
      <c r="CE50" s="1224"/>
      <c r="CF50" s="1224" t="s">
        <v>562</v>
      </c>
      <c r="CG50" s="1224"/>
      <c r="CH50" s="1224"/>
      <c r="CI50" s="1224"/>
      <c r="CJ50" s="1224"/>
      <c r="CK50" s="1224"/>
      <c r="CL50" s="1224"/>
      <c r="CM50" s="1224"/>
      <c r="CN50" s="1224" t="s">
        <v>563</v>
      </c>
      <c r="CO50" s="1224"/>
      <c r="CP50" s="1224"/>
      <c r="CQ50" s="1224"/>
      <c r="CR50" s="1224"/>
      <c r="CS50" s="1224"/>
      <c r="CT50" s="1224"/>
      <c r="CU50" s="1224"/>
      <c r="CV50" s="1224" t="s">
        <v>564</v>
      </c>
      <c r="CW50" s="1224"/>
      <c r="CX50" s="1224"/>
      <c r="CY50" s="1224"/>
      <c r="CZ50" s="1224"/>
      <c r="DA50" s="1224"/>
      <c r="DB50" s="1224"/>
      <c r="DC50" s="1224"/>
    </row>
    <row r="51" spans="1:109" ht="13.5" customHeight="1" x14ac:dyDescent="0.15">
      <c r="B51" s="251"/>
      <c r="G51" s="1237"/>
      <c r="H51" s="1237"/>
      <c r="I51" s="1238"/>
      <c r="J51" s="1238"/>
      <c r="K51" s="1236"/>
      <c r="L51" s="1236"/>
      <c r="M51" s="1236"/>
      <c r="N51" s="1236"/>
      <c r="AM51" s="357"/>
      <c r="AN51" s="1226" t="s">
        <v>612</v>
      </c>
      <c r="AO51" s="1226"/>
      <c r="AP51" s="1226"/>
      <c r="AQ51" s="1226"/>
      <c r="AR51" s="1226"/>
      <c r="AS51" s="1226"/>
      <c r="AT51" s="1226"/>
      <c r="AU51" s="1226"/>
      <c r="AV51" s="1226"/>
      <c r="AW51" s="1226"/>
      <c r="AX51" s="1226"/>
      <c r="AY51" s="1226"/>
      <c r="AZ51" s="1226"/>
      <c r="BA51" s="1226"/>
      <c r="BB51" s="1226" t="s">
        <v>613</v>
      </c>
      <c r="BC51" s="1226"/>
      <c r="BD51" s="1226"/>
      <c r="BE51" s="1226"/>
      <c r="BF51" s="1226"/>
      <c r="BG51" s="1226"/>
      <c r="BH51" s="1226"/>
      <c r="BI51" s="1226"/>
      <c r="BJ51" s="1226"/>
      <c r="BK51" s="1226"/>
      <c r="BL51" s="1226"/>
      <c r="BM51" s="1226"/>
      <c r="BN51" s="1226"/>
      <c r="BO51" s="1226"/>
      <c r="BP51" s="1225">
        <v>153.30000000000001</v>
      </c>
      <c r="BQ51" s="1225"/>
      <c r="BR51" s="1225"/>
      <c r="BS51" s="1225"/>
      <c r="BT51" s="1225"/>
      <c r="BU51" s="1225"/>
      <c r="BV51" s="1225"/>
      <c r="BW51" s="1225"/>
      <c r="BX51" s="1225">
        <v>103</v>
      </c>
      <c r="BY51" s="1225"/>
      <c r="BZ51" s="1225"/>
      <c r="CA51" s="1225"/>
      <c r="CB51" s="1225"/>
      <c r="CC51" s="1225"/>
      <c r="CD51" s="1225"/>
      <c r="CE51" s="1225"/>
      <c r="CF51" s="1225">
        <v>104.9</v>
      </c>
      <c r="CG51" s="1225"/>
      <c r="CH51" s="1225"/>
      <c r="CI51" s="1225"/>
      <c r="CJ51" s="1225"/>
      <c r="CK51" s="1225"/>
      <c r="CL51" s="1225"/>
      <c r="CM51" s="1225"/>
      <c r="CN51" s="1225">
        <v>99.2</v>
      </c>
      <c r="CO51" s="1225"/>
      <c r="CP51" s="1225"/>
      <c r="CQ51" s="1225"/>
      <c r="CR51" s="1225"/>
      <c r="CS51" s="1225"/>
      <c r="CT51" s="1225"/>
      <c r="CU51" s="1225"/>
      <c r="CV51" s="1225">
        <v>81.599999999999994</v>
      </c>
      <c r="CW51" s="1225"/>
      <c r="CX51" s="1225"/>
      <c r="CY51" s="1225"/>
      <c r="CZ51" s="1225"/>
      <c r="DA51" s="1225"/>
      <c r="DB51" s="1225"/>
      <c r="DC51" s="1225"/>
    </row>
    <row r="52" spans="1:109" x14ac:dyDescent="0.15">
      <c r="B52" s="251"/>
      <c r="G52" s="1237"/>
      <c r="H52" s="1237"/>
      <c r="I52" s="1238"/>
      <c r="J52" s="1238"/>
      <c r="K52" s="1236"/>
      <c r="L52" s="1236"/>
      <c r="M52" s="1236"/>
      <c r="N52" s="1236"/>
      <c r="AM52" s="357"/>
      <c r="AN52" s="1226"/>
      <c r="AO52" s="1226"/>
      <c r="AP52" s="1226"/>
      <c r="AQ52" s="1226"/>
      <c r="AR52" s="1226"/>
      <c r="AS52" s="1226"/>
      <c r="AT52" s="1226"/>
      <c r="AU52" s="1226"/>
      <c r="AV52" s="1226"/>
      <c r="AW52" s="1226"/>
      <c r="AX52" s="1226"/>
      <c r="AY52" s="1226"/>
      <c r="AZ52" s="1226"/>
      <c r="BA52" s="1226"/>
      <c r="BB52" s="1226"/>
      <c r="BC52" s="1226"/>
      <c r="BD52" s="1226"/>
      <c r="BE52" s="1226"/>
      <c r="BF52" s="1226"/>
      <c r="BG52" s="1226"/>
      <c r="BH52" s="1226"/>
      <c r="BI52" s="1226"/>
      <c r="BJ52" s="1226"/>
      <c r="BK52" s="1226"/>
      <c r="BL52" s="1226"/>
      <c r="BM52" s="1226"/>
      <c r="BN52" s="1226"/>
      <c r="BO52" s="1226"/>
      <c r="BP52" s="1225"/>
      <c r="BQ52" s="1225"/>
      <c r="BR52" s="1225"/>
      <c r="BS52" s="1225"/>
      <c r="BT52" s="1225"/>
      <c r="BU52" s="1225"/>
      <c r="BV52" s="1225"/>
      <c r="BW52" s="1225"/>
      <c r="BX52" s="1225"/>
      <c r="BY52" s="1225"/>
      <c r="BZ52" s="1225"/>
      <c r="CA52" s="1225"/>
      <c r="CB52" s="1225"/>
      <c r="CC52" s="1225"/>
      <c r="CD52" s="1225"/>
      <c r="CE52" s="1225"/>
      <c r="CF52" s="1225"/>
      <c r="CG52" s="1225"/>
      <c r="CH52" s="1225"/>
      <c r="CI52" s="1225"/>
      <c r="CJ52" s="1225"/>
      <c r="CK52" s="1225"/>
      <c r="CL52" s="1225"/>
      <c r="CM52" s="1225"/>
      <c r="CN52" s="1225"/>
      <c r="CO52" s="1225"/>
      <c r="CP52" s="1225"/>
      <c r="CQ52" s="1225"/>
      <c r="CR52" s="1225"/>
      <c r="CS52" s="1225"/>
      <c r="CT52" s="1225"/>
      <c r="CU52" s="1225"/>
      <c r="CV52" s="1225"/>
      <c r="CW52" s="1225"/>
      <c r="CX52" s="1225"/>
      <c r="CY52" s="1225"/>
      <c r="CZ52" s="1225"/>
      <c r="DA52" s="1225"/>
      <c r="DB52" s="1225"/>
      <c r="DC52" s="1225"/>
    </row>
    <row r="53" spans="1:109" x14ac:dyDescent="0.15">
      <c r="A53" s="356"/>
      <c r="B53" s="251"/>
      <c r="G53" s="1237"/>
      <c r="H53" s="1237"/>
      <c r="I53" s="1220"/>
      <c r="J53" s="1220"/>
      <c r="K53" s="1236"/>
      <c r="L53" s="1236"/>
      <c r="M53" s="1236"/>
      <c r="N53" s="1236"/>
      <c r="AM53" s="357"/>
      <c r="AN53" s="1226"/>
      <c r="AO53" s="1226"/>
      <c r="AP53" s="1226"/>
      <c r="AQ53" s="1226"/>
      <c r="AR53" s="1226"/>
      <c r="AS53" s="1226"/>
      <c r="AT53" s="1226"/>
      <c r="AU53" s="1226"/>
      <c r="AV53" s="1226"/>
      <c r="AW53" s="1226"/>
      <c r="AX53" s="1226"/>
      <c r="AY53" s="1226"/>
      <c r="AZ53" s="1226"/>
      <c r="BA53" s="1226"/>
      <c r="BB53" s="1226" t="s">
        <v>614</v>
      </c>
      <c r="BC53" s="1226"/>
      <c r="BD53" s="1226"/>
      <c r="BE53" s="1226"/>
      <c r="BF53" s="1226"/>
      <c r="BG53" s="1226"/>
      <c r="BH53" s="1226"/>
      <c r="BI53" s="1226"/>
      <c r="BJ53" s="1226"/>
      <c r="BK53" s="1226"/>
      <c r="BL53" s="1226"/>
      <c r="BM53" s="1226"/>
      <c r="BN53" s="1226"/>
      <c r="BO53" s="1226"/>
      <c r="BP53" s="1225">
        <v>73.400000000000006</v>
      </c>
      <c r="BQ53" s="1225"/>
      <c r="BR53" s="1225"/>
      <c r="BS53" s="1225"/>
      <c r="BT53" s="1225"/>
      <c r="BU53" s="1225"/>
      <c r="BV53" s="1225"/>
      <c r="BW53" s="1225"/>
      <c r="BX53" s="1225">
        <v>75.2</v>
      </c>
      <c r="BY53" s="1225"/>
      <c r="BZ53" s="1225"/>
      <c r="CA53" s="1225"/>
      <c r="CB53" s="1225"/>
      <c r="CC53" s="1225"/>
      <c r="CD53" s="1225"/>
      <c r="CE53" s="1225"/>
      <c r="CF53" s="1225">
        <v>75.2</v>
      </c>
      <c r="CG53" s="1225"/>
      <c r="CH53" s="1225"/>
      <c r="CI53" s="1225"/>
      <c r="CJ53" s="1225"/>
      <c r="CK53" s="1225"/>
      <c r="CL53" s="1225"/>
      <c r="CM53" s="1225"/>
      <c r="CN53" s="1225">
        <v>75.599999999999994</v>
      </c>
      <c r="CO53" s="1225"/>
      <c r="CP53" s="1225"/>
      <c r="CQ53" s="1225"/>
      <c r="CR53" s="1225"/>
      <c r="CS53" s="1225"/>
      <c r="CT53" s="1225"/>
      <c r="CU53" s="1225"/>
      <c r="CV53" s="1225">
        <v>76.8</v>
      </c>
      <c r="CW53" s="1225"/>
      <c r="CX53" s="1225"/>
      <c r="CY53" s="1225"/>
      <c r="CZ53" s="1225"/>
      <c r="DA53" s="1225"/>
      <c r="DB53" s="1225"/>
      <c r="DC53" s="1225"/>
    </row>
    <row r="54" spans="1:109" x14ac:dyDescent="0.15">
      <c r="A54" s="356"/>
      <c r="B54" s="251"/>
      <c r="G54" s="1237"/>
      <c r="H54" s="1237"/>
      <c r="I54" s="1220"/>
      <c r="J54" s="1220"/>
      <c r="K54" s="1236"/>
      <c r="L54" s="1236"/>
      <c r="M54" s="1236"/>
      <c r="N54" s="1236"/>
      <c r="AM54" s="357"/>
      <c r="AN54" s="1226"/>
      <c r="AO54" s="1226"/>
      <c r="AP54" s="1226"/>
      <c r="AQ54" s="1226"/>
      <c r="AR54" s="1226"/>
      <c r="AS54" s="1226"/>
      <c r="AT54" s="1226"/>
      <c r="AU54" s="1226"/>
      <c r="AV54" s="1226"/>
      <c r="AW54" s="1226"/>
      <c r="AX54" s="1226"/>
      <c r="AY54" s="1226"/>
      <c r="AZ54" s="1226"/>
      <c r="BA54" s="1226"/>
      <c r="BB54" s="1226"/>
      <c r="BC54" s="1226"/>
      <c r="BD54" s="1226"/>
      <c r="BE54" s="1226"/>
      <c r="BF54" s="1226"/>
      <c r="BG54" s="1226"/>
      <c r="BH54" s="1226"/>
      <c r="BI54" s="1226"/>
      <c r="BJ54" s="1226"/>
      <c r="BK54" s="1226"/>
      <c r="BL54" s="1226"/>
      <c r="BM54" s="1226"/>
      <c r="BN54" s="1226"/>
      <c r="BO54" s="1226"/>
      <c r="BP54" s="1225"/>
      <c r="BQ54" s="1225"/>
      <c r="BR54" s="1225"/>
      <c r="BS54" s="1225"/>
      <c r="BT54" s="1225"/>
      <c r="BU54" s="1225"/>
      <c r="BV54" s="1225"/>
      <c r="BW54" s="1225"/>
      <c r="BX54" s="1225"/>
      <c r="BY54" s="1225"/>
      <c r="BZ54" s="1225"/>
      <c r="CA54" s="1225"/>
      <c r="CB54" s="1225"/>
      <c r="CC54" s="1225"/>
      <c r="CD54" s="1225"/>
      <c r="CE54" s="1225"/>
      <c r="CF54" s="1225"/>
      <c r="CG54" s="1225"/>
      <c r="CH54" s="1225"/>
      <c r="CI54" s="1225"/>
      <c r="CJ54" s="1225"/>
      <c r="CK54" s="1225"/>
      <c r="CL54" s="1225"/>
      <c r="CM54" s="1225"/>
      <c r="CN54" s="1225"/>
      <c r="CO54" s="1225"/>
      <c r="CP54" s="1225"/>
      <c r="CQ54" s="1225"/>
      <c r="CR54" s="1225"/>
      <c r="CS54" s="1225"/>
      <c r="CT54" s="1225"/>
      <c r="CU54" s="1225"/>
      <c r="CV54" s="1225"/>
      <c r="CW54" s="1225"/>
      <c r="CX54" s="1225"/>
      <c r="CY54" s="1225"/>
      <c r="CZ54" s="1225"/>
      <c r="DA54" s="1225"/>
      <c r="DB54" s="1225"/>
      <c r="DC54" s="1225"/>
    </row>
    <row r="55" spans="1:109" x14ac:dyDescent="0.15">
      <c r="A55" s="356"/>
      <c r="B55" s="251"/>
      <c r="G55" s="1220"/>
      <c r="H55" s="1220"/>
      <c r="I55" s="1220"/>
      <c r="J55" s="1220"/>
      <c r="K55" s="1236"/>
      <c r="L55" s="1236"/>
      <c r="M55" s="1236"/>
      <c r="N55" s="1236"/>
      <c r="AN55" s="1224" t="s">
        <v>615</v>
      </c>
      <c r="AO55" s="1224"/>
      <c r="AP55" s="1224"/>
      <c r="AQ55" s="1224"/>
      <c r="AR55" s="1224"/>
      <c r="AS55" s="1224"/>
      <c r="AT55" s="1224"/>
      <c r="AU55" s="1224"/>
      <c r="AV55" s="1224"/>
      <c r="AW55" s="1224"/>
      <c r="AX55" s="1224"/>
      <c r="AY55" s="1224"/>
      <c r="AZ55" s="1224"/>
      <c r="BA55" s="1224"/>
      <c r="BB55" s="1226" t="s">
        <v>613</v>
      </c>
      <c r="BC55" s="1226"/>
      <c r="BD55" s="1226"/>
      <c r="BE55" s="1226"/>
      <c r="BF55" s="1226"/>
      <c r="BG55" s="1226"/>
      <c r="BH55" s="1226"/>
      <c r="BI55" s="1226"/>
      <c r="BJ55" s="1226"/>
      <c r="BK55" s="1226"/>
      <c r="BL55" s="1226"/>
      <c r="BM55" s="1226"/>
      <c r="BN55" s="1226"/>
      <c r="BO55" s="1226"/>
      <c r="BP55" s="1225">
        <v>32.799999999999997</v>
      </c>
      <c r="BQ55" s="1225"/>
      <c r="BR55" s="1225"/>
      <c r="BS55" s="1225"/>
      <c r="BT55" s="1225"/>
      <c r="BU55" s="1225"/>
      <c r="BV55" s="1225"/>
      <c r="BW55" s="1225"/>
      <c r="BX55" s="1225">
        <v>20.9</v>
      </c>
      <c r="BY55" s="1225"/>
      <c r="BZ55" s="1225"/>
      <c r="CA55" s="1225"/>
      <c r="CB55" s="1225"/>
      <c r="CC55" s="1225"/>
      <c r="CD55" s="1225"/>
      <c r="CE55" s="1225"/>
      <c r="CF55" s="1225">
        <v>21</v>
      </c>
      <c r="CG55" s="1225"/>
      <c r="CH55" s="1225"/>
      <c r="CI55" s="1225"/>
      <c r="CJ55" s="1225"/>
      <c r="CK55" s="1225"/>
      <c r="CL55" s="1225"/>
      <c r="CM55" s="1225"/>
      <c r="CN55" s="1225">
        <v>0</v>
      </c>
      <c r="CO55" s="1225"/>
      <c r="CP55" s="1225"/>
      <c r="CQ55" s="1225"/>
      <c r="CR55" s="1225"/>
      <c r="CS55" s="1225"/>
      <c r="CT55" s="1225"/>
      <c r="CU55" s="1225"/>
      <c r="CV55" s="1225">
        <v>0</v>
      </c>
      <c r="CW55" s="1225"/>
      <c r="CX55" s="1225"/>
      <c r="CY55" s="1225"/>
      <c r="CZ55" s="1225"/>
      <c r="DA55" s="1225"/>
      <c r="DB55" s="1225"/>
      <c r="DC55" s="1225"/>
    </row>
    <row r="56" spans="1:109" x14ac:dyDescent="0.15">
      <c r="A56" s="356"/>
      <c r="B56" s="251"/>
      <c r="G56" s="1220"/>
      <c r="H56" s="1220"/>
      <c r="I56" s="1220"/>
      <c r="J56" s="1220"/>
      <c r="K56" s="1236"/>
      <c r="L56" s="1236"/>
      <c r="M56" s="1236"/>
      <c r="N56" s="1236"/>
      <c r="AN56" s="1224"/>
      <c r="AO56" s="1224"/>
      <c r="AP56" s="1224"/>
      <c r="AQ56" s="1224"/>
      <c r="AR56" s="1224"/>
      <c r="AS56" s="1224"/>
      <c r="AT56" s="1224"/>
      <c r="AU56" s="1224"/>
      <c r="AV56" s="1224"/>
      <c r="AW56" s="1224"/>
      <c r="AX56" s="1224"/>
      <c r="AY56" s="1224"/>
      <c r="AZ56" s="1224"/>
      <c r="BA56" s="1224"/>
      <c r="BB56" s="1226"/>
      <c r="BC56" s="1226"/>
      <c r="BD56" s="1226"/>
      <c r="BE56" s="1226"/>
      <c r="BF56" s="1226"/>
      <c r="BG56" s="1226"/>
      <c r="BH56" s="1226"/>
      <c r="BI56" s="1226"/>
      <c r="BJ56" s="1226"/>
      <c r="BK56" s="1226"/>
      <c r="BL56" s="1226"/>
      <c r="BM56" s="1226"/>
      <c r="BN56" s="1226"/>
      <c r="BO56" s="1226"/>
      <c r="BP56" s="1225"/>
      <c r="BQ56" s="1225"/>
      <c r="BR56" s="1225"/>
      <c r="BS56" s="1225"/>
      <c r="BT56" s="1225"/>
      <c r="BU56" s="1225"/>
      <c r="BV56" s="1225"/>
      <c r="BW56" s="1225"/>
      <c r="BX56" s="1225"/>
      <c r="BY56" s="1225"/>
      <c r="BZ56" s="1225"/>
      <c r="CA56" s="1225"/>
      <c r="CB56" s="1225"/>
      <c r="CC56" s="1225"/>
      <c r="CD56" s="1225"/>
      <c r="CE56" s="1225"/>
      <c r="CF56" s="1225"/>
      <c r="CG56" s="1225"/>
      <c r="CH56" s="1225"/>
      <c r="CI56" s="1225"/>
      <c r="CJ56" s="1225"/>
      <c r="CK56" s="1225"/>
      <c r="CL56" s="1225"/>
      <c r="CM56" s="1225"/>
      <c r="CN56" s="1225"/>
      <c r="CO56" s="1225"/>
      <c r="CP56" s="1225"/>
      <c r="CQ56" s="1225"/>
      <c r="CR56" s="1225"/>
      <c r="CS56" s="1225"/>
      <c r="CT56" s="1225"/>
      <c r="CU56" s="1225"/>
      <c r="CV56" s="1225"/>
      <c r="CW56" s="1225"/>
      <c r="CX56" s="1225"/>
      <c r="CY56" s="1225"/>
      <c r="CZ56" s="1225"/>
      <c r="DA56" s="1225"/>
      <c r="DB56" s="1225"/>
      <c r="DC56" s="1225"/>
    </row>
    <row r="57" spans="1:109" s="356" customFormat="1" x14ac:dyDescent="0.15">
      <c r="B57" s="360"/>
      <c r="G57" s="1220"/>
      <c r="H57" s="1220"/>
      <c r="I57" s="1239"/>
      <c r="J57" s="1239"/>
      <c r="K57" s="1236"/>
      <c r="L57" s="1236"/>
      <c r="M57" s="1236"/>
      <c r="N57" s="1236"/>
      <c r="AM57" s="247"/>
      <c r="AN57" s="1224"/>
      <c r="AO57" s="1224"/>
      <c r="AP57" s="1224"/>
      <c r="AQ57" s="1224"/>
      <c r="AR57" s="1224"/>
      <c r="AS57" s="1224"/>
      <c r="AT57" s="1224"/>
      <c r="AU57" s="1224"/>
      <c r="AV57" s="1224"/>
      <c r="AW57" s="1224"/>
      <c r="AX57" s="1224"/>
      <c r="AY57" s="1224"/>
      <c r="AZ57" s="1224"/>
      <c r="BA57" s="1224"/>
      <c r="BB57" s="1226" t="s">
        <v>614</v>
      </c>
      <c r="BC57" s="1226"/>
      <c r="BD57" s="1226"/>
      <c r="BE57" s="1226"/>
      <c r="BF57" s="1226"/>
      <c r="BG57" s="1226"/>
      <c r="BH57" s="1226"/>
      <c r="BI57" s="1226"/>
      <c r="BJ57" s="1226"/>
      <c r="BK57" s="1226"/>
      <c r="BL57" s="1226"/>
      <c r="BM57" s="1226"/>
      <c r="BN57" s="1226"/>
      <c r="BO57" s="1226"/>
      <c r="BP57" s="1225">
        <v>58.9</v>
      </c>
      <c r="BQ57" s="1225"/>
      <c r="BR57" s="1225"/>
      <c r="BS57" s="1225"/>
      <c r="BT57" s="1225"/>
      <c r="BU57" s="1225"/>
      <c r="BV57" s="1225"/>
      <c r="BW57" s="1225"/>
      <c r="BX57" s="1225">
        <v>60.5</v>
      </c>
      <c r="BY57" s="1225"/>
      <c r="BZ57" s="1225"/>
      <c r="CA57" s="1225"/>
      <c r="CB57" s="1225"/>
      <c r="CC57" s="1225"/>
      <c r="CD57" s="1225"/>
      <c r="CE57" s="1225"/>
      <c r="CF57" s="1225">
        <v>61.5</v>
      </c>
      <c r="CG57" s="1225"/>
      <c r="CH57" s="1225"/>
      <c r="CI57" s="1225"/>
      <c r="CJ57" s="1225"/>
      <c r="CK57" s="1225"/>
      <c r="CL57" s="1225"/>
      <c r="CM57" s="1225"/>
      <c r="CN57" s="1225">
        <v>64.099999999999994</v>
      </c>
      <c r="CO57" s="1225"/>
      <c r="CP57" s="1225"/>
      <c r="CQ57" s="1225"/>
      <c r="CR57" s="1225"/>
      <c r="CS57" s="1225"/>
      <c r="CT57" s="1225"/>
      <c r="CU57" s="1225"/>
      <c r="CV57" s="1225">
        <v>66.3</v>
      </c>
      <c r="CW57" s="1225"/>
      <c r="CX57" s="1225"/>
      <c r="CY57" s="1225"/>
      <c r="CZ57" s="1225"/>
      <c r="DA57" s="1225"/>
      <c r="DB57" s="1225"/>
      <c r="DC57" s="1225"/>
      <c r="DD57" s="361"/>
      <c r="DE57" s="360"/>
    </row>
    <row r="58" spans="1:109" s="356" customFormat="1" x14ac:dyDescent="0.15">
      <c r="A58" s="247"/>
      <c r="B58" s="360"/>
      <c r="G58" s="1220"/>
      <c r="H58" s="1220"/>
      <c r="I58" s="1239"/>
      <c r="J58" s="1239"/>
      <c r="K58" s="1236"/>
      <c r="L58" s="1236"/>
      <c r="M58" s="1236"/>
      <c r="N58" s="1236"/>
      <c r="AM58" s="247"/>
      <c r="AN58" s="1224"/>
      <c r="AO58" s="1224"/>
      <c r="AP58" s="1224"/>
      <c r="AQ58" s="1224"/>
      <c r="AR58" s="1224"/>
      <c r="AS58" s="1224"/>
      <c r="AT58" s="1224"/>
      <c r="AU58" s="1224"/>
      <c r="AV58" s="1224"/>
      <c r="AW58" s="1224"/>
      <c r="AX58" s="1224"/>
      <c r="AY58" s="1224"/>
      <c r="AZ58" s="1224"/>
      <c r="BA58" s="1224"/>
      <c r="BB58" s="1226"/>
      <c r="BC58" s="1226"/>
      <c r="BD58" s="1226"/>
      <c r="BE58" s="1226"/>
      <c r="BF58" s="1226"/>
      <c r="BG58" s="1226"/>
      <c r="BH58" s="1226"/>
      <c r="BI58" s="1226"/>
      <c r="BJ58" s="1226"/>
      <c r="BK58" s="1226"/>
      <c r="BL58" s="1226"/>
      <c r="BM58" s="1226"/>
      <c r="BN58" s="1226"/>
      <c r="BO58" s="1226"/>
      <c r="BP58" s="1225"/>
      <c r="BQ58" s="1225"/>
      <c r="BR58" s="1225"/>
      <c r="BS58" s="1225"/>
      <c r="BT58" s="1225"/>
      <c r="BU58" s="1225"/>
      <c r="BV58" s="1225"/>
      <c r="BW58" s="1225"/>
      <c r="BX58" s="1225"/>
      <c r="BY58" s="1225"/>
      <c r="BZ58" s="1225"/>
      <c r="CA58" s="1225"/>
      <c r="CB58" s="1225"/>
      <c r="CC58" s="1225"/>
      <c r="CD58" s="1225"/>
      <c r="CE58" s="1225"/>
      <c r="CF58" s="1225"/>
      <c r="CG58" s="1225"/>
      <c r="CH58" s="1225"/>
      <c r="CI58" s="1225"/>
      <c r="CJ58" s="1225"/>
      <c r="CK58" s="1225"/>
      <c r="CL58" s="1225"/>
      <c r="CM58" s="1225"/>
      <c r="CN58" s="1225"/>
      <c r="CO58" s="1225"/>
      <c r="CP58" s="1225"/>
      <c r="CQ58" s="1225"/>
      <c r="CR58" s="1225"/>
      <c r="CS58" s="1225"/>
      <c r="CT58" s="1225"/>
      <c r="CU58" s="1225"/>
      <c r="CV58" s="1225"/>
      <c r="CW58" s="1225"/>
      <c r="CX58" s="1225"/>
      <c r="CY58" s="1225"/>
      <c r="CZ58" s="1225"/>
      <c r="DA58" s="1225"/>
      <c r="DB58" s="1225"/>
      <c r="DC58" s="1225"/>
      <c r="DD58" s="361"/>
      <c r="DE58" s="360"/>
    </row>
    <row r="59" spans="1:109" s="356" customFormat="1" x14ac:dyDescent="0.15">
      <c r="A59" s="24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7"/>
    </row>
    <row r="63" spans="1:109" ht="17.25" x14ac:dyDescent="0.15">
      <c r="B63" s="304" t="s">
        <v>616</v>
      </c>
    </row>
    <row r="64" spans="1:109" x14ac:dyDescent="0.15">
      <c r="B64" s="251"/>
      <c r="G64" s="355"/>
      <c r="I64" s="367"/>
      <c r="J64" s="367"/>
      <c r="K64" s="367"/>
      <c r="L64" s="367"/>
      <c r="M64" s="367"/>
      <c r="N64" s="368"/>
      <c r="AM64" s="355"/>
      <c r="AN64" s="355" t="s">
        <v>609</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1"/>
      <c r="AN65" s="1227" t="s">
        <v>617</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x14ac:dyDescent="0.15">
      <c r="B66" s="251"/>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x14ac:dyDescent="0.15">
      <c r="B67" s="251"/>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x14ac:dyDescent="0.15">
      <c r="B68" s="251"/>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x14ac:dyDescent="0.15">
      <c r="B69" s="251"/>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x14ac:dyDescent="0.15">
      <c r="B70" s="25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1"/>
      <c r="G71" s="372"/>
      <c r="I71" s="373"/>
      <c r="J71" s="370"/>
      <c r="K71" s="370"/>
      <c r="L71" s="371"/>
      <c r="M71" s="370"/>
      <c r="N71" s="371"/>
      <c r="AM71" s="372"/>
      <c r="AN71" s="247" t="s">
        <v>611</v>
      </c>
    </row>
    <row r="72" spans="2:107" x14ac:dyDescent="0.15">
      <c r="B72" s="251"/>
      <c r="G72" s="1220"/>
      <c r="H72" s="1220"/>
      <c r="I72" s="1220"/>
      <c r="J72" s="1220"/>
      <c r="K72" s="358"/>
      <c r="L72" s="358"/>
      <c r="M72" s="359"/>
      <c r="N72" s="359"/>
      <c r="AN72" s="1221"/>
      <c r="AO72" s="1222"/>
      <c r="AP72" s="1222"/>
      <c r="AQ72" s="1222"/>
      <c r="AR72" s="1222"/>
      <c r="AS72" s="1222"/>
      <c r="AT72" s="1222"/>
      <c r="AU72" s="1222"/>
      <c r="AV72" s="1222"/>
      <c r="AW72" s="1222"/>
      <c r="AX72" s="1222"/>
      <c r="AY72" s="1222"/>
      <c r="AZ72" s="1222"/>
      <c r="BA72" s="1222"/>
      <c r="BB72" s="1222"/>
      <c r="BC72" s="1222"/>
      <c r="BD72" s="1222"/>
      <c r="BE72" s="1222"/>
      <c r="BF72" s="1222"/>
      <c r="BG72" s="1222"/>
      <c r="BH72" s="1222"/>
      <c r="BI72" s="1222"/>
      <c r="BJ72" s="1222"/>
      <c r="BK72" s="1222"/>
      <c r="BL72" s="1222"/>
      <c r="BM72" s="1222"/>
      <c r="BN72" s="1222"/>
      <c r="BO72" s="1223"/>
      <c r="BP72" s="1224" t="s">
        <v>560</v>
      </c>
      <c r="BQ72" s="1224"/>
      <c r="BR72" s="1224"/>
      <c r="BS72" s="1224"/>
      <c r="BT72" s="1224"/>
      <c r="BU72" s="1224"/>
      <c r="BV72" s="1224"/>
      <c r="BW72" s="1224"/>
      <c r="BX72" s="1224" t="s">
        <v>561</v>
      </c>
      <c r="BY72" s="1224"/>
      <c r="BZ72" s="1224"/>
      <c r="CA72" s="1224"/>
      <c r="CB72" s="1224"/>
      <c r="CC72" s="1224"/>
      <c r="CD72" s="1224"/>
      <c r="CE72" s="1224"/>
      <c r="CF72" s="1224" t="s">
        <v>562</v>
      </c>
      <c r="CG72" s="1224"/>
      <c r="CH72" s="1224"/>
      <c r="CI72" s="1224"/>
      <c r="CJ72" s="1224"/>
      <c r="CK72" s="1224"/>
      <c r="CL72" s="1224"/>
      <c r="CM72" s="1224"/>
      <c r="CN72" s="1224" t="s">
        <v>563</v>
      </c>
      <c r="CO72" s="1224"/>
      <c r="CP72" s="1224"/>
      <c r="CQ72" s="1224"/>
      <c r="CR72" s="1224"/>
      <c r="CS72" s="1224"/>
      <c r="CT72" s="1224"/>
      <c r="CU72" s="1224"/>
      <c r="CV72" s="1224" t="s">
        <v>564</v>
      </c>
      <c r="CW72" s="1224"/>
      <c r="CX72" s="1224"/>
      <c r="CY72" s="1224"/>
      <c r="CZ72" s="1224"/>
      <c r="DA72" s="1224"/>
      <c r="DB72" s="1224"/>
      <c r="DC72" s="1224"/>
    </row>
    <row r="73" spans="2:107" x14ac:dyDescent="0.15">
      <c r="B73" s="251"/>
      <c r="G73" s="1237"/>
      <c r="H73" s="1237"/>
      <c r="I73" s="1237"/>
      <c r="J73" s="1237"/>
      <c r="K73" s="1240"/>
      <c r="L73" s="1240"/>
      <c r="M73" s="1240"/>
      <c r="N73" s="1240"/>
      <c r="AM73" s="357"/>
      <c r="AN73" s="1226" t="s">
        <v>612</v>
      </c>
      <c r="AO73" s="1226"/>
      <c r="AP73" s="1226"/>
      <c r="AQ73" s="1226"/>
      <c r="AR73" s="1226"/>
      <c r="AS73" s="1226"/>
      <c r="AT73" s="1226"/>
      <c r="AU73" s="1226"/>
      <c r="AV73" s="1226"/>
      <c r="AW73" s="1226"/>
      <c r="AX73" s="1226"/>
      <c r="AY73" s="1226"/>
      <c r="AZ73" s="1226"/>
      <c r="BA73" s="1226"/>
      <c r="BB73" s="1226" t="s">
        <v>613</v>
      </c>
      <c r="BC73" s="1226"/>
      <c r="BD73" s="1226"/>
      <c r="BE73" s="1226"/>
      <c r="BF73" s="1226"/>
      <c r="BG73" s="1226"/>
      <c r="BH73" s="1226"/>
      <c r="BI73" s="1226"/>
      <c r="BJ73" s="1226"/>
      <c r="BK73" s="1226"/>
      <c r="BL73" s="1226"/>
      <c r="BM73" s="1226"/>
      <c r="BN73" s="1226"/>
      <c r="BO73" s="1226"/>
      <c r="BP73" s="1225">
        <v>153.30000000000001</v>
      </c>
      <c r="BQ73" s="1225"/>
      <c r="BR73" s="1225"/>
      <c r="BS73" s="1225"/>
      <c r="BT73" s="1225"/>
      <c r="BU73" s="1225"/>
      <c r="BV73" s="1225"/>
      <c r="BW73" s="1225"/>
      <c r="BX73" s="1225">
        <v>103</v>
      </c>
      <c r="BY73" s="1225"/>
      <c r="BZ73" s="1225"/>
      <c r="CA73" s="1225"/>
      <c r="CB73" s="1225"/>
      <c r="CC73" s="1225"/>
      <c r="CD73" s="1225"/>
      <c r="CE73" s="1225"/>
      <c r="CF73" s="1225">
        <v>104.9</v>
      </c>
      <c r="CG73" s="1225"/>
      <c r="CH73" s="1225"/>
      <c r="CI73" s="1225"/>
      <c r="CJ73" s="1225"/>
      <c r="CK73" s="1225"/>
      <c r="CL73" s="1225"/>
      <c r="CM73" s="1225"/>
      <c r="CN73" s="1225">
        <v>99.2</v>
      </c>
      <c r="CO73" s="1225"/>
      <c r="CP73" s="1225"/>
      <c r="CQ73" s="1225"/>
      <c r="CR73" s="1225"/>
      <c r="CS73" s="1225"/>
      <c r="CT73" s="1225"/>
      <c r="CU73" s="1225"/>
      <c r="CV73" s="1225">
        <v>81.599999999999994</v>
      </c>
      <c r="CW73" s="1225"/>
      <c r="CX73" s="1225"/>
      <c r="CY73" s="1225"/>
      <c r="CZ73" s="1225"/>
      <c r="DA73" s="1225"/>
      <c r="DB73" s="1225"/>
      <c r="DC73" s="1225"/>
    </row>
    <row r="74" spans="2:107" x14ac:dyDescent="0.15">
      <c r="B74" s="251"/>
      <c r="G74" s="1237"/>
      <c r="H74" s="1237"/>
      <c r="I74" s="1237"/>
      <c r="J74" s="1237"/>
      <c r="K74" s="1240"/>
      <c r="L74" s="1240"/>
      <c r="M74" s="1240"/>
      <c r="N74" s="1240"/>
      <c r="AM74" s="357"/>
      <c r="AN74" s="1226"/>
      <c r="AO74" s="1226"/>
      <c r="AP74" s="1226"/>
      <c r="AQ74" s="1226"/>
      <c r="AR74" s="1226"/>
      <c r="AS74" s="1226"/>
      <c r="AT74" s="1226"/>
      <c r="AU74" s="1226"/>
      <c r="AV74" s="1226"/>
      <c r="AW74" s="1226"/>
      <c r="AX74" s="1226"/>
      <c r="AY74" s="1226"/>
      <c r="AZ74" s="1226"/>
      <c r="BA74" s="1226"/>
      <c r="BB74" s="1226"/>
      <c r="BC74" s="1226"/>
      <c r="BD74" s="1226"/>
      <c r="BE74" s="1226"/>
      <c r="BF74" s="1226"/>
      <c r="BG74" s="1226"/>
      <c r="BH74" s="1226"/>
      <c r="BI74" s="1226"/>
      <c r="BJ74" s="1226"/>
      <c r="BK74" s="1226"/>
      <c r="BL74" s="1226"/>
      <c r="BM74" s="1226"/>
      <c r="BN74" s="1226"/>
      <c r="BO74" s="1226"/>
      <c r="BP74" s="1225"/>
      <c r="BQ74" s="1225"/>
      <c r="BR74" s="1225"/>
      <c r="BS74" s="1225"/>
      <c r="BT74" s="1225"/>
      <c r="BU74" s="1225"/>
      <c r="BV74" s="1225"/>
      <c r="BW74" s="1225"/>
      <c r="BX74" s="1225"/>
      <c r="BY74" s="1225"/>
      <c r="BZ74" s="1225"/>
      <c r="CA74" s="1225"/>
      <c r="CB74" s="1225"/>
      <c r="CC74" s="1225"/>
      <c r="CD74" s="1225"/>
      <c r="CE74" s="1225"/>
      <c r="CF74" s="1225"/>
      <c r="CG74" s="1225"/>
      <c r="CH74" s="1225"/>
      <c r="CI74" s="1225"/>
      <c r="CJ74" s="1225"/>
      <c r="CK74" s="1225"/>
      <c r="CL74" s="1225"/>
      <c r="CM74" s="1225"/>
      <c r="CN74" s="1225"/>
      <c r="CO74" s="1225"/>
      <c r="CP74" s="1225"/>
      <c r="CQ74" s="1225"/>
      <c r="CR74" s="1225"/>
      <c r="CS74" s="1225"/>
      <c r="CT74" s="1225"/>
      <c r="CU74" s="1225"/>
      <c r="CV74" s="1225"/>
      <c r="CW74" s="1225"/>
      <c r="CX74" s="1225"/>
      <c r="CY74" s="1225"/>
      <c r="CZ74" s="1225"/>
      <c r="DA74" s="1225"/>
      <c r="DB74" s="1225"/>
      <c r="DC74" s="1225"/>
    </row>
    <row r="75" spans="2:107" x14ac:dyDescent="0.15">
      <c r="B75" s="251"/>
      <c r="G75" s="1237"/>
      <c r="H75" s="1237"/>
      <c r="I75" s="1220"/>
      <c r="J75" s="1220"/>
      <c r="K75" s="1236"/>
      <c r="L75" s="1236"/>
      <c r="M75" s="1236"/>
      <c r="N75" s="1236"/>
      <c r="AM75" s="357"/>
      <c r="AN75" s="1226"/>
      <c r="AO75" s="1226"/>
      <c r="AP75" s="1226"/>
      <c r="AQ75" s="1226"/>
      <c r="AR75" s="1226"/>
      <c r="AS75" s="1226"/>
      <c r="AT75" s="1226"/>
      <c r="AU75" s="1226"/>
      <c r="AV75" s="1226"/>
      <c r="AW75" s="1226"/>
      <c r="AX75" s="1226"/>
      <c r="AY75" s="1226"/>
      <c r="AZ75" s="1226"/>
      <c r="BA75" s="1226"/>
      <c r="BB75" s="1226" t="s">
        <v>618</v>
      </c>
      <c r="BC75" s="1226"/>
      <c r="BD75" s="1226"/>
      <c r="BE75" s="1226"/>
      <c r="BF75" s="1226"/>
      <c r="BG75" s="1226"/>
      <c r="BH75" s="1226"/>
      <c r="BI75" s="1226"/>
      <c r="BJ75" s="1226"/>
      <c r="BK75" s="1226"/>
      <c r="BL75" s="1226"/>
      <c r="BM75" s="1226"/>
      <c r="BN75" s="1226"/>
      <c r="BO75" s="1226"/>
      <c r="BP75" s="1225">
        <v>10</v>
      </c>
      <c r="BQ75" s="1225"/>
      <c r="BR75" s="1225"/>
      <c r="BS75" s="1225"/>
      <c r="BT75" s="1225"/>
      <c r="BU75" s="1225"/>
      <c r="BV75" s="1225"/>
      <c r="BW75" s="1225"/>
      <c r="BX75" s="1225">
        <v>10.1</v>
      </c>
      <c r="BY75" s="1225"/>
      <c r="BZ75" s="1225"/>
      <c r="CA75" s="1225"/>
      <c r="CB75" s="1225"/>
      <c r="CC75" s="1225"/>
      <c r="CD75" s="1225"/>
      <c r="CE75" s="1225"/>
      <c r="CF75" s="1225">
        <v>11.7</v>
      </c>
      <c r="CG75" s="1225"/>
      <c r="CH75" s="1225"/>
      <c r="CI75" s="1225"/>
      <c r="CJ75" s="1225"/>
      <c r="CK75" s="1225"/>
      <c r="CL75" s="1225"/>
      <c r="CM75" s="1225"/>
      <c r="CN75" s="1225">
        <v>12.1</v>
      </c>
      <c r="CO75" s="1225"/>
      <c r="CP75" s="1225"/>
      <c r="CQ75" s="1225"/>
      <c r="CR75" s="1225"/>
      <c r="CS75" s="1225"/>
      <c r="CT75" s="1225"/>
      <c r="CU75" s="1225"/>
      <c r="CV75" s="1225">
        <v>12.8</v>
      </c>
      <c r="CW75" s="1225"/>
      <c r="CX75" s="1225"/>
      <c r="CY75" s="1225"/>
      <c r="CZ75" s="1225"/>
      <c r="DA75" s="1225"/>
      <c r="DB75" s="1225"/>
      <c r="DC75" s="1225"/>
    </row>
    <row r="76" spans="2:107" x14ac:dyDescent="0.15">
      <c r="B76" s="251"/>
      <c r="G76" s="1237"/>
      <c r="H76" s="1237"/>
      <c r="I76" s="1220"/>
      <c r="J76" s="1220"/>
      <c r="K76" s="1236"/>
      <c r="L76" s="1236"/>
      <c r="M76" s="1236"/>
      <c r="N76" s="1236"/>
      <c r="AM76" s="357"/>
      <c r="AN76" s="1226"/>
      <c r="AO76" s="1226"/>
      <c r="AP76" s="1226"/>
      <c r="AQ76" s="1226"/>
      <c r="AR76" s="1226"/>
      <c r="AS76" s="1226"/>
      <c r="AT76" s="1226"/>
      <c r="AU76" s="1226"/>
      <c r="AV76" s="1226"/>
      <c r="AW76" s="1226"/>
      <c r="AX76" s="1226"/>
      <c r="AY76" s="1226"/>
      <c r="AZ76" s="1226"/>
      <c r="BA76" s="1226"/>
      <c r="BB76" s="1226"/>
      <c r="BC76" s="1226"/>
      <c r="BD76" s="1226"/>
      <c r="BE76" s="1226"/>
      <c r="BF76" s="1226"/>
      <c r="BG76" s="1226"/>
      <c r="BH76" s="1226"/>
      <c r="BI76" s="1226"/>
      <c r="BJ76" s="1226"/>
      <c r="BK76" s="1226"/>
      <c r="BL76" s="1226"/>
      <c r="BM76" s="1226"/>
      <c r="BN76" s="1226"/>
      <c r="BO76" s="1226"/>
      <c r="BP76" s="1225"/>
      <c r="BQ76" s="1225"/>
      <c r="BR76" s="1225"/>
      <c r="BS76" s="1225"/>
      <c r="BT76" s="1225"/>
      <c r="BU76" s="1225"/>
      <c r="BV76" s="1225"/>
      <c r="BW76" s="1225"/>
      <c r="BX76" s="1225"/>
      <c r="BY76" s="1225"/>
      <c r="BZ76" s="1225"/>
      <c r="CA76" s="1225"/>
      <c r="CB76" s="1225"/>
      <c r="CC76" s="1225"/>
      <c r="CD76" s="1225"/>
      <c r="CE76" s="1225"/>
      <c r="CF76" s="1225"/>
      <c r="CG76" s="1225"/>
      <c r="CH76" s="1225"/>
      <c r="CI76" s="1225"/>
      <c r="CJ76" s="1225"/>
      <c r="CK76" s="1225"/>
      <c r="CL76" s="1225"/>
      <c r="CM76" s="1225"/>
      <c r="CN76" s="1225"/>
      <c r="CO76" s="1225"/>
      <c r="CP76" s="1225"/>
      <c r="CQ76" s="1225"/>
      <c r="CR76" s="1225"/>
      <c r="CS76" s="1225"/>
      <c r="CT76" s="1225"/>
      <c r="CU76" s="1225"/>
      <c r="CV76" s="1225"/>
      <c r="CW76" s="1225"/>
      <c r="CX76" s="1225"/>
      <c r="CY76" s="1225"/>
      <c r="CZ76" s="1225"/>
      <c r="DA76" s="1225"/>
      <c r="DB76" s="1225"/>
      <c r="DC76" s="1225"/>
    </row>
    <row r="77" spans="2:107" x14ac:dyDescent="0.15">
      <c r="B77" s="251"/>
      <c r="G77" s="1220"/>
      <c r="H77" s="1220"/>
      <c r="I77" s="1220"/>
      <c r="J77" s="1220"/>
      <c r="K77" s="1240"/>
      <c r="L77" s="1240"/>
      <c r="M77" s="1240"/>
      <c r="N77" s="1240"/>
      <c r="AN77" s="1224" t="s">
        <v>615</v>
      </c>
      <c r="AO77" s="1224"/>
      <c r="AP77" s="1224"/>
      <c r="AQ77" s="1224"/>
      <c r="AR77" s="1224"/>
      <c r="AS77" s="1224"/>
      <c r="AT77" s="1224"/>
      <c r="AU77" s="1224"/>
      <c r="AV77" s="1224"/>
      <c r="AW77" s="1224"/>
      <c r="AX77" s="1224"/>
      <c r="AY77" s="1224"/>
      <c r="AZ77" s="1224"/>
      <c r="BA77" s="1224"/>
      <c r="BB77" s="1226" t="s">
        <v>613</v>
      </c>
      <c r="BC77" s="1226"/>
      <c r="BD77" s="1226"/>
      <c r="BE77" s="1226"/>
      <c r="BF77" s="1226"/>
      <c r="BG77" s="1226"/>
      <c r="BH77" s="1226"/>
      <c r="BI77" s="1226"/>
      <c r="BJ77" s="1226"/>
      <c r="BK77" s="1226"/>
      <c r="BL77" s="1226"/>
      <c r="BM77" s="1226"/>
      <c r="BN77" s="1226"/>
      <c r="BO77" s="1226"/>
      <c r="BP77" s="1225">
        <v>32.799999999999997</v>
      </c>
      <c r="BQ77" s="1225"/>
      <c r="BR77" s="1225"/>
      <c r="BS77" s="1225"/>
      <c r="BT77" s="1225"/>
      <c r="BU77" s="1225"/>
      <c r="BV77" s="1225"/>
      <c r="BW77" s="1225"/>
      <c r="BX77" s="1225">
        <v>20.9</v>
      </c>
      <c r="BY77" s="1225"/>
      <c r="BZ77" s="1225"/>
      <c r="CA77" s="1225"/>
      <c r="CB77" s="1225"/>
      <c r="CC77" s="1225"/>
      <c r="CD77" s="1225"/>
      <c r="CE77" s="1225"/>
      <c r="CF77" s="1225">
        <v>21</v>
      </c>
      <c r="CG77" s="1225"/>
      <c r="CH77" s="1225"/>
      <c r="CI77" s="1225"/>
      <c r="CJ77" s="1225"/>
      <c r="CK77" s="1225"/>
      <c r="CL77" s="1225"/>
      <c r="CM77" s="1225"/>
      <c r="CN77" s="1225">
        <v>0</v>
      </c>
      <c r="CO77" s="1225"/>
      <c r="CP77" s="1225"/>
      <c r="CQ77" s="1225"/>
      <c r="CR77" s="1225"/>
      <c r="CS77" s="1225"/>
      <c r="CT77" s="1225"/>
      <c r="CU77" s="1225"/>
      <c r="CV77" s="1225">
        <v>0</v>
      </c>
      <c r="CW77" s="1225"/>
      <c r="CX77" s="1225"/>
      <c r="CY77" s="1225"/>
      <c r="CZ77" s="1225"/>
      <c r="DA77" s="1225"/>
      <c r="DB77" s="1225"/>
      <c r="DC77" s="1225"/>
    </row>
    <row r="78" spans="2:107" x14ac:dyDescent="0.15">
      <c r="B78" s="251"/>
      <c r="G78" s="1220"/>
      <c r="H78" s="1220"/>
      <c r="I78" s="1220"/>
      <c r="J78" s="1220"/>
      <c r="K78" s="1240"/>
      <c r="L78" s="1240"/>
      <c r="M78" s="1240"/>
      <c r="N78" s="1240"/>
      <c r="AN78" s="1224"/>
      <c r="AO78" s="1224"/>
      <c r="AP78" s="1224"/>
      <c r="AQ78" s="1224"/>
      <c r="AR78" s="1224"/>
      <c r="AS78" s="1224"/>
      <c r="AT78" s="1224"/>
      <c r="AU78" s="1224"/>
      <c r="AV78" s="1224"/>
      <c r="AW78" s="1224"/>
      <c r="AX78" s="1224"/>
      <c r="AY78" s="1224"/>
      <c r="AZ78" s="1224"/>
      <c r="BA78" s="1224"/>
      <c r="BB78" s="1226"/>
      <c r="BC78" s="1226"/>
      <c r="BD78" s="1226"/>
      <c r="BE78" s="1226"/>
      <c r="BF78" s="1226"/>
      <c r="BG78" s="1226"/>
      <c r="BH78" s="1226"/>
      <c r="BI78" s="1226"/>
      <c r="BJ78" s="1226"/>
      <c r="BK78" s="1226"/>
      <c r="BL78" s="1226"/>
      <c r="BM78" s="1226"/>
      <c r="BN78" s="1226"/>
      <c r="BO78" s="1226"/>
      <c r="BP78" s="1225"/>
      <c r="BQ78" s="1225"/>
      <c r="BR78" s="1225"/>
      <c r="BS78" s="1225"/>
      <c r="BT78" s="1225"/>
      <c r="BU78" s="1225"/>
      <c r="BV78" s="1225"/>
      <c r="BW78" s="1225"/>
      <c r="BX78" s="1225"/>
      <c r="BY78" s="1225"/>
      <c r="BZ78" s="1225"/>
      <c r="CA78" s="1225"/>
      <c r="CB78" s="1225"/>
      <c r="CC78" s="1225"/>
      <c r="CD78" s="1225"/>
      <c r="CE78" s="1225"/>
      <c r="CF78" s="1225"/>
      <c r="CG78" s="1225"/>
      <c r="CH78" s="1225"/>
      <c r="CI78" s="1225"/>
      <c r="CJ78" s="1225"/>
      <c r="CK78" s="1225"/>
      <c r="CL78" s="1225"/>
      <c r="CM78" s="1225"/>
      <c r="CN78" s="1225"/>
      <c r="CO78" s="1225"/>
      <c r="CP78" s="1225"/>
      <c r="CQ78" s="1225"/>
      <c r="CR78" s="1225"/>
      <c r="CS78" s="1225"/>
      <c r="CT78" s="1225"/>
      <c r="CU78" s="1225"/>
      <c r="CV78" s="1225"/>
      <c r="CW78" s="1225"/>
      <c r="CX78" s="1225"/>
      <c r="CY78" s="1225"/>
      <c r="CZ78" s="1225"/>
      <c r="DA78" s="1225"/>
      <c r="DB78" s="1225"/>
      <c r="DC78" s="1225"/>
    </row>
    <row r="79" spans="2:107" x14ac:dyDescent="0.15">
      <c r="B79" s="251"/>
      <c r="G79" s="1220"/>
      <c r="H79" s="1220"/>
      <c r="I79" s="1239"/>
      <c r="J79" s="1239"/>
      <c r="K79" s="1241"/>
      <c r="L79" s="1241"/>
      <c r="M79" s="1241"/>
      <c r="N79" s="1241"/>
      <c r="AN79" s="1224"/>
      <c r="AO79" s="1224"/>
      <c r="AP79" s="1224"/>
      <c r="AQ79" s="1224"/>
      <c r="AR79" s="1224"/>
      <c r="AS79" s="1224"/>
      <c r="AT79" s="1224"/>
      <c r="AU79" s="1224"/>
      <c r="AV79" s="1224"/>
      <c r="AW79" s="1224"/>
      <c r="AX79" s="1224"/>
      <c r="AY79" s="1224"/>
      <c r="AZ79" s="1224"/>
      <c r="BA79" s="1224"/>
      <c r="BB79" s="1226" t="s">
        <v>618</v>
      </c>
      <c r="BC79" s="1226"/>
      <c r="BD79" s="1226"/>
      <c r="BE79" s="1226"/>
      <c r="BF79" s="1226"/>
      <c r="BG79" s="1226"/>
      <c r="BH79" s="1226"/>
      <c r="BI79" s="1226"/>
      <c r="BJ79" s="1226"/>
      <c r="BK79" s="1226"/>
      <c r="BL79" s="1226"/>
      <c r="BM79" s="1226"/>
      <c r="BN79" s="1226"/>
      <c r="BO79" s="1226"/>
      <c r="BP79" s="1225">
        <v>9.1</v>
      </c>
      <c r="BQ79" s="1225"/>
      <c r="BR79" s="1225"/>
      <c r="BS79" s="1225"/>
      <c r="BT79" s="1225"/>
      <c r="BU79" s="1225"/>
      <c r="BV79" s="1225"/>
      <c r="BW79" s="1225"/>
      <c r="BX79" s="1225">
        <v>9.1</v>
      </c>
      <c r="BY79" s="1225"/>
      <c r="BZ79" s="1225"/>
      <c r="CA79" s="1225"/>
      <c r="CB79" s="1225"/>
      <c r="CC79" s="1225"/>
      <c r="CD79" s="1225"/>
      <c r="CE79" s="1225"/>
      <c r="CF79" s="1225">
        <v>9.1999999999999993</v>
      </c>
      <c r="CG79" s="1225"/>
      <c r="CH79" s="1225"/>
      <c r="CI79" s="1225"/>
      <c r="CJ79" s="1225"/>
      <c r="CK79" s="1225"/>
      <c r="CL79" s="1225"/>
      <c r="CM79" s="1225"/>
      <c r="CN79" s="1225">
        <v>8</v>
      </c>
      <c r="CO79" s="1225"/>
      <c r="CP79" s="1225"/>
      <c r="CQ79" s="1225"/>
      <c r="CR79" s="1225"/>
      <c r="CS79" s="1225"/>
      <c r="CT79" s="1225"/>
      <c r="CU79" s="1225"/>
      <c r="CV79" s="1225">
        <v>8</v>
      </c>
      <c r="CW79" s="1225"/>
      <c r="CX79" s="1225"/>
      <c r="CY79" s="1225"/>
      <c r="CZ79" s="1225"/>
      <c r="DA79" s="1225"/>
      <c r="DB79" s="1225"/>
      <c r="DC79" s="1225"/>
    </row>
    <row r="80" spans="2:107" x14ac:dyDescent="0.15">
      <c r="B80" s="251"/>
      <c r="G80" s="1220"/>
      <c r="H80" s="1220"/>
      <c r="I80" s="1239"/>
      <c r="J80" s="1239"/>
      <c r="K80" s="1241"/>
      <c r="L80" s="1241"/>
      <c r="M80" s="1241"/>
      <c r="N80" s="1241"/>
      <c r="AN80" s="1224"/>
      <c r="AO80" s="1224"/>
      <c r="AP80" s="1224"/>
      <c r="AQ80" s="1224"/>
      <c r="AR80" s="1224"/>
      <c r="AS80" s="1224"/>
      <c r="AT80" s="1224"/>
      <c r="AU80" s="1224"/>
      <c r="AV80" s="1224"/>
      <c r="AW80" s="1224"/>
      <c r="AX80" s="1224"/>
      <c r="AY80" s="1224"/>
      <c r="AZ80" s="1224"/>
      <c r="BA80" s="1224"/>
      <c r="BB80" s="1226"/>
      <c r="BC80" s="1226"/>
      <c r="BD80" s="1226"/>
      <c r="BE80" s="1226"/>
      <c r="BF80" s="1226"/>
      <c r="BG80" s="1226"/>
      <c r="BH80" s="1226"/>
      <c r="BI80" s="1226"/>
      <c r="BJ80" s="1226"/>
      <c r="BK80" s="1226"/>
      <c r="BL80" s="1226"/>
      <c r="BM80" s="1226"/>
      <c r="BN80" s="1226"/>
      <c r="BO80" s="1226"/>
      <c r="BP80" s="1225"/>
      <c r="BQ80" s="1225"/>
      <c r="BR80" s="1225"/>
      <c r="BS80" s="1225"/>
      <c r="BT80" s="1225"/>
      <c r="BU80" s="1225"/>
      <c r="BV80" s="1225"/>
      <c r="BW80" s="1225"/>
      <c r="BX80" s="1225"/>
      <c r="BY80" s="1225"/>
      <c r="BZ80" s="1225"/>
      <c r="CA80" s="1225"/>
      <c r="CB80" s="1225"/>
      <c r="CC80" s="1225"/>
      <c r="CD80" s="1225"/>
      <c r="CE80" s="1225"/>
      <c r="CF80" s="1225"/>
      <c r="CG80" s="1225"/>
      <c r="CH80" s="1225"/>
      <c r="CI80" s="1225"/>
      <c r="CJ80" s="1225"/>
      <c r="CK80" s="1225"/>
      <c r="CL80" s="1225"/>
      <c r="CM80" s="1225"/>
      <c r="CN80" s="1225"/>
      <c r="CO80" s="1225"/>
      <c r="CP80" s="1225"/>
      <c r="CQ80" s="1225"/>
      <c r="CR80" s="1225"/>
      <c r="CS80" s="1225"/>
      <c r="CT80" s="1225"/>
      <c r="CU80" s="1225"/>
      <c r="CV80" s="1225"/>
      <c r="CW80" s="1225"/>
      <c r="CX80" s="1225"/>
      <c r="CY80" s="1225"/>
      <c r="CZ80" s="1225"/>
      <c r="DA80" s="1225"/>
      <c r="DB80" s="1225"/>
      <c r="DC80" s="1225"/>
    </row>
    <row r="81" spans="2:109" x14ac:dyDescent="0.15">
      <c r="B81" s="251"/>
    </row>
    <row r="82" spans="2:109" ht="17.25" x14ac:dyDescent="0.15">
      <c r="B82" s="25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szn6zarOK7BkR4GTPnqLCHhihGGg216QwoEfJIz4Ro6bBzTHP1WxIpMptnasW+1NdhdgeAOgP85q3YY1IKxP+A==" saltValue="XDkQy5uNf7/cglTjhKHQ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06CA-FA0A-470C-81CA-1DDB0F04B5F5}">
  <sheetPr>
    <pageSetUpPr fitToPage="1"/>
  </sheetPr>
  <dimension ref="A1:DR125"/>
  <sheetViews>
    <sheetView showGridLines="0" topLeftCell="AO103" zoomScaleNormal="100"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507</v>
      </c>
    </row>
  </sheetData>
  <sheetProtection algorithmName="SHA-512" hashValue="1FpX8oJ6hLXJHrsIz3bjkUDqlGl2GVyLJF8Vfx8yikldDVc4s/zm0Yov2pte1kID9uUD6djuVincZ+1q2qqnPA==" saltValue="niz1N4YIGw/uBWvcjlwQ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6B6F4-CD63-442A-9FB3-91BF8DB22D16}">
  <sheetPr>
    <pageSetUpPr fitToPage="1"/>
  </sheetPr>
  <dimension ref="A1:DR125"/>
  <sheetViews>
    <sheetView showGridLines="0" topLeftCell="A112" zoomScaleNormal="100"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507</v>
      </c>
    </row>
  </sheetData>
  <sheetProtection algorithmName="SHA-512" hashValue="TEqygjO7gjftNCgy2JR3i/Qaoktgr9LSB/q/+vLLNjzN0wyC0mGAyDJDOJ6zaCG3BC1wVwQ4Gv4GyHcn+s0I0g==" saltValue="7kTsWqHpAG8wy9utv4UC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557</v>
      </c>
      <c r="G2" s="146"/>
      <c r="H2" s="147"/>
    </row>
    <row r="3" spans="1:8" x14ac:dyDescent="0.15">
      <c r="A3" s="143" t="s">
        <v>550</v>
      </c>
      <c r="B3" s="148"/>
      <c r="C3" s="149"/>
      <c r="D3" s="150">
        <v>157181</v>
      </c>
      <c r="E3" s="151"/>
      <c r="F3" s="152">
        <v>82993</v>
      </c>
      <c r="G3" s="153"/>
      <c r="H3" s="154"/>
    </row>
    <row r="4" spans="1:8" x14ac:dyDescent="0.15">
      <c r="A4" s="155"/>
      <c r="B4" s="156"/>
      <c r="C4" s="157"/>
      <c r="D4" s="158">
        <v>102869</v>
      </c>
      <c r="E4" s="159"/>
      <c r="F4" s="160">
        <v>46787</v>
      </c>
      <c r="G4" s="161"/>
      <c r="H4" s="162"/>
    </row>
    <row r="5" spans="1:8" x14ac:dyDescent="0.15">
      <c r="A5" s="143" t="s">
        <v>552</v>
      </c>
      <c r="B5" s="148"/>
      <c r="C5" s="149"/>
      <c r="D5" s="150">
        <v>87430</v>
      </c>
      <c r="E5" s="151"/>
      <c r="F5" s="152">
        <v>108252</v>
      </c>
      <c r="G5" s="153"/>
      <c r="H5" s="154"/>
    </row>
    <row r="6" spans="1:8" x14ac:dyDescent="0.15">
      <c r="A6" s="155"/>
      <c r="B6" s="156"/>
      <c r="C6" s="157"/>
      <c r="D6" s="158">
        <v>47313</v>
      </c>
      <c r="E6" s="159"/>
      <c r="F6" s="160">
        <v>50321</v>
      </c>
      <c r="G6" s="161"/>
      <c r="H6" s="162"/>
    </row>
    <row r="7" spans="1:8" x14ac:dyDescent="0.15">
      <c r="A7" s="143" t="s">
        <v>553</v>
      </c>
      <c r="B7" s="148"/>
      <c r="C7" s="149"/>
      <c r="D7" s="150">
        <v>143138</v>
      </c>
      <c r="E7" s="151"/>
      <c r="F7" s="152">
        <v>93492</v>
      </c>
      <c r="G7" s="153"/>
      <c r="H7" s="154"/>
    </row>
    <row r="8" spans="1:8" x14ac:dyDescent="0.15">
      <c r="A8" s="155"/>
      <c r="B8" s="156"/>
      <c r="C8" s="157"/>
      <c r="D8" s="158">
        <v>107265</v>
      </c>
      <c r="E8" s="159"/>
      <c r="F8" s="160">
        <v>53316</v>
      </c>
      <c r="G8" s="161"/>
      <c r="H8" s="162"/>
    </row>
    <row r="9" spans="1:8" x14ac:dyDescent="0.15">
      <c r="A9" s="143" t="s">
        <v>554</v>
      </c>
      <c r="B9" s="148"/>
      <c r="C9" s="149"/>
      <c r="D9" s="150">
        <v>111221</v>
      </c>
      <c r="E9" s="151"/>
      <c r="F9" s="152">
        <v>126525</v>
      </c>
      <c r="G9" s="153"/>
      <c r="H9" s="154"/>
    </row>
    <row r="10" spans="1:8" x14ac:dyDescent="0.15">
      <c r="A10" s="155"/>
      <c r="B10" s="156"/>
      <c r="C10" s="157"/>
      <c r="D10" s="158">
        <v>53483</v>
      </c>
      <c r="E10" s="159"/>
      <c r="F10" s="160">
        <v>67052</v>
      </c>
      <c r="G10" s="161"/>
      <c r="H10" s="162"/>
    </row>
    <row r="11" spans="1:8" x14ac:dyDescent="0.15">
      <c r="A11" s="143" t="s">
        <v>555</v>
      </c>
      <c r="B11" s="148"/>
      <c r="C11" s="149"/>
      <c r="D11" s="150">
        <v>126017</v>
      </c>
      <c r="E11" s="151"/>
      <c r="F11" s="152">
        <v>122054</v>
      </c>
      <c r="G11" s="153"/>
      <c r="H11" s="154"/>
    </row>
    <row r="12" spans="1:8" x14ac:dyDescent="0.15">
      <c r="A12" s="155"/>
      <c r="B12" s="156"/>
      <c r="C12" s="163"/>
      <c r="D12" s="158">
        <v>69254</v>
      </c>
      <c r="E12" s="159"/>
      <c r="F12" s="160">
        <v>68298</v>
      </c>
      <c r="G12" s="161"/>
      <c r="H12" s="162"/>
    </row>
    <row r="13" spans="1:8" x14ac:dyDescent="0.15">
      <c r="A13" s="143"/>
      <c r="B13" s="148"/>
      <c r="C13" s="149"/>
      <c r="D13" s="150">
        <v>124997</v>
      </c>
      <c r="E13" s="151"/>
      <c r="F13" s="152">
        <v>106663</v>
      </c>
      <c r="G13" s="164"/>
      <c r="H13" s="154"/>
    </row>
    <row r="14" spans="1:8" x14ac:dyDescent="0.15">
      <c r="A14" s="155"/>
      <c r="B14" s="156"/>
      <c r="C14" s="157"/>
      <c r="D14" s="158">
        <v>76037</v>
      </c>
      <c r="E14" s="159"/>
      <c r="F14" s="160">
        <v>57155</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5.12</v>
      </c>
      <c r="C19" s="165">
        <f>ROUND(VALUE(SUBSTITUTE(実質収支比率等に係る経年分析!G$48,"▲","-")),2)</f>
        <v>5.32</v>
      </c>
      <c r="D19" s="165">
        <f>ROUND(VALUE(SUBSTITUTE(実質収支比率等に係る経年分析!H$48,"▲","-")),2)</f>
        <v>7.07</v>
      </c>
      <c r="E19" s="165">
        <f>ROUND(VALUE(SUBSTITUTE(実質収支比率等に係る経年分析!I$48,"▲","-")),2)</f>
        <v>5.03</v>
      </c>
      <c r="F19" s="165">
        <f>ROUND(VALUE(SUBSTITUTE(実質収支比率等に係る経年分析!J$48,"▲","-")),2)</f>
        <v>10.24</v>
      </c>
    </row>
    <row r="20" spans="1:11" x14ac:dyDescent="0.15">
      <c r="A20" s="165" t="s">
        <v>54</v>
      </c>
      <c r="B20" s="165">
        <f>ROUND(VALUE(SUBSTITUTE(実質収支比率等に係る経年分析!F$47,"▲","-")),2)</f>
        <v>19.96</v>
      </c>
      <c r="C20" s="165">
        <f>ROUND(VALUE(SUBSTITUTE(実質収支比率等に係る経年分析!G$47,"▲","-")),2)</f>
        <v>24.44</v>
      </c>
      <c r="D20" s="165">
        <f>ROUND(VALUE(SUBSTITUTE(実質収支比率等に係る経年分析!H$47,"▲","-")),2)</f>
        <v>28.76</v>
      </c>
      <c r="E20" s="165">
        <f>ROUND(VALUE(SUBSTITUTE(実質収支比率等に係る経年分析!I$47,"▲","-")),2)</f>
        <v>26.46</v>
      </c>
      <c r="F20" s="165">
        <f>ROUND(VALUE(SUBSTITUTE(実質収支比率等に係る経年分析!J$47,"▲","-")),2)</f>
        <v>29.14</v>
      </c>
    </row>
    <row r="21" spans="1:11" x14ac:dyDescent="0.15">
      <c r="A21" s="165" t="s">
        <v>55</v>
      </c>
      <c r="B21" s="165">
        <f>IF(ISNUMBER(VALUE(SUBSTITUTE(実質収支比率等に係る経年分析!F$49,"▲","-"))),ROUND(VALUE(SUBSTITUTE(実質収支比率等に係る経年分析!F$49,"▲","-")),2),NA())</f>
        <v>-2.62</v>
      </c>
      <c r="C21" s="165">
        <f>IF(ISNUMBER(VALUE(SUBSTITUTE(実質収支比率等に係る経年分析!G$49,"▲","-"))),ROUND(VALUE(SUBSTITUTE(実質収支比率等に係る経年分析!G$49,"▲","-")),2),NA())</f>
        <v>3.95</v>
      </c>
      <c r="D21" s="165">
        <f>IF(ISNUMBER(VALUE(SUBSTITUTE(実質収支比率等に係る経年分析!H$49,"▲","-"))),ROUND(VALUE(SUBSTITUTE(実質収支比率等に係る経年分析!H$49,"▲","-")),2),NA())</f>
        <v>5.29</v>
      </c>
      <c r="E21" s="165">
        <f>IF(ISNUMBER(VALUE(SUBSTITUTE(実質収支比率等に係る経年分析!I$49,"▲","-"))),ROUND(VALUE(SUBSTITUTE(実質収支比率等に係る経年分析!I$49,"▲","-")),2),NA())</f>
        <v>-4.13</v>
      </c>
      <c r="F21" s="165">
        <f>IF(ISNUMBER(VALUE(SUBSTITUTE(実質収支比率等に係る経年分析!J$49,"▲","-"))),ROUND(VALUE(SUBSTITUTE(実質収支比率等に係る経年分析!J$49,"▲","-")),2),NA())</f>
        <v>8.58</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f>IF(ROUND(VALUE(SUBSTITUTE(連結実質赤字比率に係る赤字・黒字の構成分析!H$42,"▲", "-")), 2) &lt; 0, ABS(ROUND(VALUE(SUBSTITUTE(連結実質赤字比率に係る赤字・黒字の構成分析!H$42,"▲", "-")), 2)), NA())</f>
        <v>1.2</v>
      </c>
      <c r="G28" s="166" t="e">
        <f>IF(ROUND(VALUE(SUBSTITUTE(連結実質赤字比率に係る赤字・黒字の構成分析!H$42,"▲", "-")), 2) &gt;= 0, ABS(ROUND(VALUE(SUBSTITUTE(連結実質赤字比率に係る赤字・黒字の構成分析!H$42,"▲", "-")), 2)), NA())</f>
        <v>#N/A</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介護保険特別会計（サービス事業勘定）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診療所特別会計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0.16</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0.19</v>
      </c>
    </row>
    <row r="34" spans="1:16" x14ac:dyDescent="0.15">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0.22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0.13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0.35</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2.71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5.0999999999999996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7.05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5.01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10.23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2255</v>
      </c>
      <c r="E42" s="167"/>
      <c r="F42" s="167"/>
      <c r="G42" s="167">
        <f>'実質公債費比率（分子）の構造'!L$52</f>
        <v>2226</v>
      </c>
      <c r="H42" s="167"/>
      <c r="I42" s="167"/>
      <c r="J42" s="167">
        <f>'実質公債費比率（分子）の構造'!M$52</f>
        <v>2126</v>
      </c>
      <c r="K42" s="167"/>
      <c r="L42" s="167"/>
      <c r="M42" s="167">
        <f>'実質公債費比率（分子）の構造'!N$52</f>
        <v>2092</v>
      </c>
      <c r="N42" s="167"/>
      <c r="O42" s="167"/>
      <c r="P42" s="167">
        <f>'実質公債費比率（分子）の構造'!O$52</f>
        <v>1993</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2</v>
      </c>
      <c r="I43" s="167"/>
      <c r="J43" s="167"/>
      <c r="K43" s="167">
        <f>'実質公債費比率（分子）の構造'!N$51</f>
        <v>2</v>
      </c>
      <c r="L43" s="167"/>
      <c r="M43" s="167"/>
      <c r="N43" s="167">
        <f>'実質公債費比率（分子）の構造'!O$51</f>
        <v>1</v>
      </c>
      <c r="O43" s="167"/>
      <c r="P43" s="167"/>
    </row>
    <row r="44" spans="1:16" x14ac:dyDescent="0.15">
      <c r="A44" s="167" t="s">
        <v>64</v>
      </c>
      <c r="B44" s="167">
        <f>'実質公債費比率（分子）の構造'!K$50</f>
        <v>1</v>
      </c>
      <c r="C44" s="167"/>
      <c r="D44" s="167"/>
      <c r="E44" s="167">
        <f>'実質公債費比率（分子）の構造'!L$50</f>
        <v>1</v>
      </c>
      <c r="F44" s="167"/>
      <c r="G44" s="167"/>
      <c r="H44" s="167">
        <f>'実質公債費比率（分子）の構造'!M$50</f>
        <v>1</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2</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704</v>
      </c>
      <c r="C46" s="167"/>
      <c r="D46" s="167"/>
      <c r="E46" s="167">
        <f>'実質公債費比率（分子）の構造'!L$48</f>
        <v>838</v>
      </c>
      <c r="F46" s="167"/>
      <c r="G46" s="167"/>
      <c r="H46" s="167">
        <f>'実質公債費比率（分子）の構造'!M$48</f>
        <v>847</v>
      </c>
      <c r="I46" s="167"/>
      <c r="J46" s="167"/>
      <c r="K46" s="167">
        <f>'実質公債費比率（分子）の構造'!N$48</f>
        <v>875</v>
      </c>
      <c r="L46" s="167"/>
      <c r="M46" s="167"/>
      <c r="N46" s="167">
        <f>'実質公債費比率（分子）の構造'!O$48</f>
        <v>852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2276</v>
      </c>
      <c r="C49" s="167"/>
      <c r="D49" s="167"/>
      <c r="E49" s="167">
        <f>'実質公債費比率（分子）の構造'!L$45</f>
        <v>1978</v>
      </c>
      <c r="F49" s="167"/>
      <c r="G49" s="167"/>
      <c r="H49" s="167">
        <f>'実質公債費比率（分子）の構造'!M$45</f>
        <v>2046</v>
      </c>
      <c r="I49" s="167"/>
      <c r="J49" s="167"/>
      <c r="K49" s="167">
        <f>'実質公債費比率（分子）の構造'!N$45</f>
        <v>1984</v>
      </c>
      <c r="L49" s="167"/>
      <c r="M49" s="167"/>
      <c r="N49" s="167">
        <f>'実質公債費比率（分子）の構造'!O$45</f>
        <v>1896</v>
      </c>
      <c r="O49" s="167"/>
      <c r="P49" s="167"/>
    </row>
    <row r="50" spans="1:16" x14ac:dyDescent="0.15">
      <c r="A50" s="167" t="s">
        <v>70</v>
      </c>
      <c r="B50" s="167" t="e">
        <f>NA()</f>
        <v>#N/A</v>
      </c>
      <c r="C50" s="167">
        <f>IF(ISNUMBER('実質公債費比率（分子）の構造'!K$53),'実質公債費比率（分子）の構造'!K$53,NA())</f>
        <v>728</v>
      </c>
      <c r="D50" s="167" t="e">
        <f>NA()</f>
        <v>#N/A</v>
      </c>
      <c r="E50" s="167" t="e">
        <f>NA()</f>
        <v>#N/A</v>
      </c>
      <c r="F50" s="167">
        <f>IF(ISNUMBER('実質公債費比率（分子）の構造'!L$53),'実質公債費比率（分子）の構造'!L$53,NA())</f>
        <v>591</v>
      </c>
      <c r="G50" s="167" t="e">
        <f>NA()</f>
        <v>#N/A</v>
      </c>
      <c r="H50" s="167" t="e">
        <f>NA()</f>
        <v>#N/A</v>
      </c>
      <c r="I50" s="167">
        <f>IF(ISNUMBER('実質公債費比率（分子）の構造'!M$53),'実質公債費比率（分子）の構造'!M$53,NA())</f>
        <v>770</v>
      </c>
      <c r="J50" s="167" t="e">
        <f>NA()</f>
        <v>#N/A</v>
      </c>
      <c r="K50" s="167" t="e">
        <f>NA()</f>
        <v>#N/A</v>
      </c>
      <c r="L50" s="167">
        <f>IF(ISNUMBER('実質公債費比率（分子）の構造'!N$53),'実質公債費比率（分子）の構造'!N$53,NA())</f>
        <v>769</v>
      </c>
      <c r="M50" s="167" t="e">
        <f>NA()</f>
        <v>#N/A</v>
      </c>
      <c r="N50" s="167" t="e">
        <f>NA()</f>
        <v>#N/A</v>
      </c>
      <c r="O50" s="167">
        <f>IF(ISNUMBER('実質公債費比率（分子）の構造'!O$53),'実質公債費比率（分子）の構造'!O$53,NA())</f>
        <v>756</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15935</v>
      </c>
      <c r="E56" s="166"/>
      <c r="F56" s="166"/>
      <c r="G56" s="166">
        <f>'将来負担比率（分子）の構造'!J$52</f>
        <v>17153</v>
      </c>
      <c r="H56" s="166"/>
      <c r="I56" s="166"/>
      <c r="J56" s="166">
        <f>'将来負担比率（分子）の構造'!K$52</f>
        <v>15653</v>
      </c>
      <c r="K56" s="166"/>
      <c r="L56" s="166"/>
      <c r="M56" s="166">
        <f>'将来負担比率（分子）の構造'!L$52</f>
        <v>14469</v>
      </c>
      <c r="N56" s="166"/>
      <c r="O56" s="166"/>
      <c r="P56" s="166">
        <f>'将来負担比率（分子）の構造'!M$52</f>
        <v>13496</v>
      </c>
    </row>
    <row r="57" spans="1:16" x14ac:dyDescent="0.15">
      <c r="A57" s="166" t="s">
        <v>41</v>
      </c>
      <c r="B57" s="166"/>
      <c r="C57" s="166"/>
      <c r="D57" s="166">
        <f>'将来負担比率（分子）の構造'!I$51</f>
        <v>306</v>
      </c>
      <c r="E57" s="166"/>
      <c r="F57" s="166"/>
      <c r="G57" s="166">
        <f>'将来負担比率（分子）の構造'!J$51</f>
        <v>299</v>
      </c>
      <c r="H57" s="166"/>
      <c r="I57" s="166"/>
      <c r="J57" s="166">
        <f>'将来負担比率（分子）の構造'!K$51</f>
        <v>279</v>
      </c>
      <c r="K57" s="166"/>
      <c r="L57" s="166"/>
      <c r="M57" s="166">
        <f>'将来負担比率（分子）の構造'!L$51</f>
        <v>255</v>
      </c>
      <c r="N57" s="166"/>
      <c r="O57" s="166"/>
      <c r="P57" s="166">
        <f>'将来負担比率（分子）の構造'!M$51</f>
        <v>234</v>
      </c>
    </row>
    <row r="58" spans="1:16" x14ac:dyDescent="0.15">
      <c r="A58" s="166" t="s">
        <v>40</v>
      </c>
      <c r="B58" s="166"/>
      <c r="C58" s="166"/>
      <c r="D58" s="166">
        <f>'将来負担比率（分子）の構造'!I$50</f>
        <v>2687</v>
      </c>
      <c r="E58" s="166"/>
      <c r="F58" s="166"/>
      <c r="G58" s="166">
        <f>'将来負担比率（分子）の構造'!J$50</f>
        <v>3074</v>
      </c>
      <c r="H58" s="166"/>
      <c r="I58" s="166"/>
      <c r="J58" s="166">
        <f>'将来負担比率（分子）の構造'!K$50</f>
        <v>3561</v>
      </c>
      <c r="K58" s="166"/>
      <c r="L58" s="166"/>
      <c r="M58" s="166">
        <f>'将来負担比率（分子）の構造'!L$50</f>
        <v>3462</v>
      </c>
      <c r="N58" s="166"/>
      <c r="O58" s="166"/>
      <c r="P58" s="166">
        <f>'将来負担比率（分子）の構造'!M$50</f>
        <v>4022</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15</v>
      </c>
      <c r="C61" s="166"/>
      <c r="D61" s="166"/>
      <c r="E61" s="166">
        <f>'将来負担比率（分子）の構造'!J$46</f>
        <v>120</v>
      </c>
      <c r="F61" s="166"/>
      <c r="G61" s="166"/>
      <c r="H61" s="166">
        <f>'将来負担比率（分子）の構造'!K$46</f>
        <v>108</v>
      </c>
      <c r="I61" s="166"/>
      <c r="J61" s="166"/>
      <c r="K61" s="166">
        <f>'将来負担比率（分子）の構造'!L$46</f>
        <v>106</v>
      </c>
      <c r="L61" s="166"/>
      <c r="M61" s="166"/>
      <c r="N61" s="166">
        <f>'将来負担比率（分子）の構造'!M$46</f>
        <v>106</v>
      </c>
      <c r="O61" s="166"/>
      <c r="P61" s="166"/>
    </row>
    <row r="62" spans="1:16" x14ac:dyDescent="0.15">
      <c r="A62" s="166" t="s">
        <v>34</v>
      </c>
      <c r="B62" s="166">
        <f>'将来負担比率（分子）の構造'!I$45</f>
        <v>2767</v>
      </c>
      <c r="C62" s="166"/>
      <c r="D62" s="166"/>
      <c r="E62" s="166">
        <f>'将来負担比率（分子）の構造'!J$45</f>
        <v>2733</v>
      </c>
      <c r="F62" s="166"/>
      <c r="G62" s="166"/>
      <c r="H62" s="166">
        <f>'将来負担比率（分子）の構造'!K$45</f>
        <v>2701</v>
      </c>
      <c r="I62" s="166"/>
      <c r="J62" s="166"/>
      <c r="K62" s="166">
        <f>'将来負担比率（分子）の構造'!L$45</f>
        <v>2483</v>
      </c>
      <c r="L62" s="166"/>
      <c r="M62" s="166"/>
      <c r="N62" s="166">
        <f>'将来負担比率（分子）の構造'!M$45</f>
        <v>2460</v>
      </c>
      <c r="O62" s="166"/>
      <c r="P62" s="166"/>
    </row>
    <row r="63" spans="1:16" x14ac:dyDescent="0.15">
      <c r="A63" s="166" t="s">
        <v>33</v>
      </c>
      <c r="B63" s="166">
        <f>'将来負担比率（分子）の構造'!I$44</f>
        <v>13</v>
      </c>
      <c r="C63" s="166"/>
      <c r="D63" s="166"/>
      <c r="E63" s="166">
        <f>'将来負担比率（分子）の構造'!J$44</f>
        <v>12</v>
      </c>
      <c r="F63" s="166"/>
      <c r="G63" s="166"/>
      <c r="H63" s="166">
        <f>'将来負担比率（分子）の構造'!K$44</f>
        <v>6</v>
      </c>
      <c r="I63" s="166"/>
      <c r="J63" s="166"/>
      <c r="K63" s="166">
        <f>'将来負担比率（分子）の構造'!L$44</f>
        <v>6</v>
      </c>
      <c r="L63" s="166"/>
      <c r="M63" s="166"/>
      <c r="N63" s="166">
        <f>'将来負担比率（分子）の構造'!M$44</f>
        <v>36</v>
      </c>
      <c r="O63" s="166"/>
      <c r="P63" s="166"/>
    </row>
    <row r="64" spans="1:16" x14ac:dyDescent="0.15">
      <c r="A64" s="166" t="s">
        <v>32</v>
      </c>
      <c r="B64" s="166">
        <f>'将来負担比率（分子）の構造'!I$43</f>
        <v>8412</v>
      </c>
      <c r="C64" s="166"/>
      <c r="D64" s="166"/>
      <c r="E64" s="166">
        <f>'将来負担比率（分子）の構造'!J$43</f>
        <v>7847</v>
      </c>
      <c r="F64" s="166"/>
      <c r="G64" s="166"/>
      <c r="H64" s="166">
        <f>'将来負担比率（分子）の構造'!K$43</f>
        <v>7333</v>
      </c>
      <c r="I64" s="166"/>
      <c r="J64" s="166"/>
      <c r="K64" s="166">
        <f>'将来負担比率（分子）の構造'!L$43</f>
        <v>7033</v>
      </c>
      <c r="L64" s="166"/>
      <c r="M64" s="166"/>
      <c r="N64" s="166">
        <f>'将来負担比率（分子）の構造'!M$43</f>
        <v>6494</v>
      </c>
      <c r="O64" s="166"/>
      <c r="P64" s="166"/>
    </row>
    <row r="65" spans="1:16" x14ac:dyDescent="0.15">
      <c r="A65" s="166" t="s">
        <v>31</v>
      </c>
      <c r="B65" s="166">
        <f>'将来負担比率（分子）の構造'!I$42</f>
        <v>4</v>
      </c>
      <c r="C65" s="166"/>
      <c r="D65" s="166"/>
      <c r="E65" s="166">
        <f>'将来負担比率（分子）の構造'!J$42</f>
        <v>1</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17097</v>
      </c>
      <c r="C66" s="166"/>
      <c r="D66" s="166"/>
      <c r="E66" s="166">
        <f>'将来負担比率（分子）の構造'!J$41</f>
        <v>15904</v>
      </c>
      <c r="F66" s="166"/>
      <c r="G66" s="166"/>
      <c r="H66" s="166">
        <f>'将来負担比率（分子）の構造'!K$41</f>
        <v>15437</v>
      </c>
      <c r="I66" s="166"/>
      <c r="J66" s="166"/>
      <c r="K66" s="166">
        <f>'将来負担比率（分子）の構造'!L$41</f>
        <v>14396</v>
      </c>
      <c r="L66" s="166"/>
      <c r="M66" s="166"/>
      <c r="N66" s="166">
        <f>'将来負担比率（分子）の構造'!M$41</f>
        <v>13684</v>
      </c>
      <c r="O66" s="166"/>
      <c r="P66" s="166"/>
    </row>
    <row r="67" spans="1:16" x14ac:dyDescent="0.15">
      <c r="A67" s="166" t="s">
        <v>74</v>
      </c>
      <c r="B67" s="166" t="e">
        <f>NA()</f>
        <v>#N/A</v>
      </c>
      <c r="C67" s="166">
        <f>IF(ISNUMBER('将来負担比率（分子）の構造'!I$53), IF('将来負担比率（分子）の構造'!I$53 &lt; 0, 0, '将来負担比率（分子）の構造'!I$53), NA())</f>
        <v>9379</v>
      </c>
      <c r="D67" s="166" t="e">
        <f>NA()</f>
        <v>#N/A</v>
      </c>
      <c r="E67" s="166" t="e">
        <f>NA()</f>
        <v>#N/A</v>
      </c>
      <c r="F67" s="166">
        <f>IF(ISNUMBER('将来負担比率（分子）の構造'!J$53), IF('将来負担比率（分子）の構造'!J$53 &lt; 0, 0, '将来負担比率（分子）の構造'!J$53), NA())</f>
        <v>6091</v>
      </c>
      <c r="G67" s="166" t="e">
        <f>NA()</f>
        <v>#N/A</v>
      </c>
      <c r="H67" s="166" t="e">
        <f>NA()</f>
        <v>#N/A</v>
      </c>
      <c r="I67" s="166">
        <f>IF(ISNUMBER('将来負担比率（分子）の構造'!K$53), IF('将来負担比率（分子）の構造'!K$53 &lt; 0, 0, '将来負担比率（分子）の構造'!K$53), NA())</f>
        <v>6093</v>
      </c>
      <c r="J67" s="166" t="e">
        <f>NA()</f>
        <v>#N/A</v>
      </c>
      <c r="K67" s="166" t="e">
        <f>NA()</f>
        <v>#N/A</v>
      </c>
      <c r="L67" s="166">
        <f>IF(ISNUMBER('将来負担比率（分子）の構造'!L$53), IF('将来負担比率（分子）の構造'!L$53 &lt; 0, 0, '将来負担比率（分子）の構造'!L$53), NA())</f>
        <v>5839</v>
      </c>
      <c r="M67" s="166" t="e">
        <f>NA()</f>
        <v>#N/A</v>
      </c>
      <c r="N67" s="166" t="e">
        <f>NA()</f>
        <v>#N/A</v>
      </c>
      <c r="O67" s="166">
        <f>IF(ISNUMBER('将来負担比率（分子）の構造'!M$53), IF('将来負担比率（分子）の構造'!M$53 &lt; 0, 0, '将来負担比率（分子）の構造'!M$53), NA())</f>
        <v>5028</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2266</v>
      </c>
      <c r="C72" s="170">
        <f>基金残高に係る経年分析!G55</f>
        <v>2097</v>
      </c>
      <c r="D72" s="170">
        <f>基金残高に係る経年分析!H55</f>
        <v>2361</v>
      </c>
    </row>
    <row r="73" spans="1:16" x14ac:dyDescent="0.15">
      <c r="A73" s="169" t="s">
        <v>77</v>
      </c>
      <c r="B73" s="170">
        <f>基金残高に係る経年分析!F56</f>
        <v>558</v>
      </c>
      <c r="C73" s="170">
        <f>基金残高に係る経年分析!G56</f>
        <v>559</v>
      </c>
      <c r="D73" s="170">
        <f>基金残高に係る経年分析!H56</f>
        <v>631</v>
      </c>
    </row>
    <row r="74" spans="1:16" x14ac:dyDescent="0.15">
      <c r="A74" s="169" t="s">
        <v>78</v>
      </c>
      <c r="B74" s="170">
        <f>基金残高に係る経年分析!F57</f>
        <v>3297</v>
      </c>
      <c r="C74" s="170">
        <f>基金残高に係る経年分析!G57</f>
        <v>3241</v>
      </c>
      <c r="D74" s="170">
        <f>基金残高に係る経年分析!H57</f>
        <v>3451</v>
      </c>
    </row>
  </sheetData>
  <sheetProtection algorithmName="SHA-512" hashValue="ujvh87moTijCiD+Hjs6RKSB7LGNv9DdnnSzz4nOAMprEz7cqh33mH3zS7mTek4nfPQPuoaFWDfblDklcDBraJg==" saltValue="unx7kU/HKlKSyT772d11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81FB8-F359-4E41-B97B-A0EAB2677CA6}">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211</v>
      </c>
      <c r="DI1" s="614"/>
      <c r="DJ1" s="614"/>
      <c r="DK1" s="614"/>
      <c r="DL1" s="614"/>
      <c r="DM1" s="614"/>
      <c r="DN1" s="615"/>
      <c r="DO1" s="205"/>
      <c r="DP1" s="613" t="s">
        <v>212</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6" t="s">
        <v>214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216</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217</v>
      </c>
      <c r="S4" s="617"/>
      <c r="T4" s="617"/>
      <c r="U4" s="617"/>
      <c r="V4" s="617"/>
      <c r="W4" s="617"/>
      <c r="X4" s="617"/>
      <c r="Y4" s="618"/>
      <c r="Z4" s="616" t="s">
        <v>218</v>
      </c>
      <c r="AA4" s="617"/>
      <c r="AB4" s="617"/>
      <c r="AC4" s="618"/>
      <c r="AD4" s="616" t="s">
        <v>219</v>
      </c>
      <c r="AE4" s="617"/>
      <c r="AF4" s="617"/>
      <c r="AG4" s="617"/>
      <c r="AH4" s="617"/>
      <c r="AI4" s="617"/>
      <c r="AJ4" s="617"/>
      <c r="AK4" s="618"/>
      <c r="AL4" s="616" t="s">
        <v>218</v>
      </c>
      <c r="AM4" s="617"/>
      <c r="AN4" s="617"/>
      <c r="AO4" s="618"/>
      <c r="AP4" s="619" t="s">
        <v>220</v>
      </c>
      <c r="AQ4" s="619"/>
      <c r="AR4" s="619"/>
      <c r="AS4" s="619"/>
      <c r="AT4" s="619"/>
      <c r="AU4" s="619"/>
      <c r="AV4" s="619"/>
      <c r="AW4" s="619"/>
      <c r="AX4" s="619"/>
      <c r="AY4" s="619"/>
      <c r="AZ4" s="619"/>
      <c r="BA4" s="619"/>
      <c r="BB4" s="619"/>
      <c r="BC4" s="619"/>
      <c r="BD4" s="619"/>
      <c r="BE4" s="619"/>
      <c r="BF4" s="619"/>
      <c r="BG4" s="619" t="s">
        <v>221</v>
      </c>
      <c r="BH4" s="619"/>
      <c r="BI4" s="619"/>
      <c r="BJ4" s="619"/>
      <c r="BK4" s="619"/>
      <c r="BL4" s="619"/>
      <c r="BM4" s="619"/>
      <c r="BN4" s="619"/>
      <c r="BO4" s="619" t="s">
        <v>218</v>
      </c>
      <c r="BP4" s="619"/>
      <c r="BQ4" s="619"/>
      <c r="BR4" s="619"/>
      <c r="BS4" s="619" t="s">
        <v>222</v>
      </c>
      <c r="BT4" s="619"/>
      <c r="BU4" s="619"/>
      <c r="BV4" s="619"/>
      <c r="BW4" s="619"/>
      <c r="BX4" s="619"/>
      <c r="BY4" s="619"/>
      <c r="BZ4" s="619"/>
      <c r="CA4" s="619"/>
      <c r="CB4" s="619"/>
      <c r="CD4" s="616" t="s">
        <v>223</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224</v>
      </c>
      <c r="C5" s="621"/>
      <c r="D5" s="621"/>
      <c r="E5" s="621"/>
      <c r="F5" s="621"/>
      <c r="G5" s="621"/>
      <c r="H5" s="621"/>
      <c r="I5" s="621"/>
      <c r="J5" s="621"/>
      <c r="K5" s="621"/>
      <c r="L5" s="621"/>
      <c r="M5" s="621"/>
      <c r="N5" s="621"/>
      <c r="O5" s="621"/>
      <c r="P5" s="621"/>
      <c r="Q5" s="622"/>
      <c r="R5" s="623">
        <v>1388041</v>
      </c>
      <c r="S5" s="624"/>
      <c r="T5" s="624"/>
      <c r="U5" s="624"/>
      <c r="V5" s="624"/>
      <c r="W5" s="624"/>
      <c r="X5" s="624"/>
      <c r="Y5" s="625"/>
      <c r="Z5" s="626">
        <v>10</v>
      </c>
      <c r="AA5" s="626"/>
      <c r="AB5" s="626"/>
      <c r="AC5" s="626"/>
      <c r="AD5" s="627">
        <v>1388041</v>
      </c>
      <c r="AE5" s="627"/>
      <c r="AF5" s="627"/>
      <c r="AG5" s="627"/>
      <c r="AH5" s="627"/>
      <c r="AI5" s="627"/>
      <c r="AJ5" s="627"/>
      <c r="AK5" s="627"/>
      <c r="AL5" s="628">
        <v>17.600000000000001</v>
      </c>
      <c r="AM5" s="629"/>
      <c r="AN5" s="629"/>
      <c r="AO5" s="630"/>
      <c r="AP5" s="620" t="s">
        <v>225</v>
      </c>
      <c r="AQ5" s="621"/>
      <c r="AR5" s="621"/>
      <c r="AS5" s="621"/>
      <c r="AT5" s="621"/>
      <c r="AU5" s="621"/>
      <c r="AV5" s="621"/>
      <c r="AW5" s="621"/>
      <c r="AX5" s="621"/>
      <c r="AY5" s="621"/>
      <c r="AZ5" s="621"/>
      <c r="BA5" s="621"/>
      <c r="BB5" s="621"/>
      <c r="BC5" s="621"/>
      <c r="BD5" s="621"/>
      <c r="BE5" s="621"/>
      <c r="BF5" s="622"/>
      <c r="BG5" s="634">
        <v>1385185</v>
      </c>
      <c r="BH5" s="635"/>
      <c r="BI5" s="635"/>
      <c r="BJ5" s="635"/>
      <c r="BK5" s="635"/>
      <c r="BL5" s="635"/>
      <c r="BM5" s="635"/>
      <c r="BN5" s="636"/>
      <c r="BO5" s="637">
        <v>99.8</v>
      </c>
      <c r="BP5" s="637"/>
      <c r="BQ5" s="637"/>
      <c r="BR5" s="637"/>
      <c r="BS5" s="638" t="s">
        <v>125</v>
      </c>
      <c r="BT5" s="638"/>
      <c r="BU5" s="638"/>
      <c r="BV5" s="638"/>
      <c r="BW5" s="638"/>
      <c r="BX5" s="638"/>
      <c r="BY5" s="638"/>
      <c r="BZ5" s="638"/>
      <c r="CA5" s="638"/>
      <c r="CB5" s="642"/>
      <c r="CD5" s="616" t="s">
        <v>220</v>
      </c>
      <c r="CE5" s="617"/>
      <c r="CF5" s="617"/>
      <c r="CG5" s="617"/>
      <c r="CH5" s="617"/>
      <c r="CI5" s="617"/>
      <c r="CJ5" s="617"/>
      <c r="CK5" s="617"/>
      <c r="CL5" s="617"/>
      <c r="CM5" s="617"/>
      <c r="CN5" s="617"/>
      <c r="CO5" s="617"/>
      <c r="CP5" s="617"/>
      <c r="CQ5" s="618"/>
      <c r="CR5" s="616" t="s">
        <v>226</v>
      </c>
      <c r="CS5" s="617"/>
      <c r="CT5" s="617"/>
      <c r="CU5" s="617"/>
      <c r="CV5" s="617"/>
      <c r="CW5" s="617"/>
      <c r="CX5" s="617"/>
      <c r="CY5" s="618"/>
      <c r="CZ5" s="616" t="s">
        <v>218</v>
      </c>
      <c r="DA5" s="617"/>
      <c r="DB5" s="617"/>
      <c r="DC5" s="618"/>
      <c r="DD5" s="616" t="s">
        <v>227</v>
      </c>
      <c r="DE5" s="617"/>
      <c r="DF5" s="617"/>
      <c r="DG5" s="617"/>
      <c r="DH5" s="617"/>
      <c r="DI5" s="617"/>
      <c r="DJ5" s="617"/>
      <c r="DK5" s="617"/>
      <c r="DL5" s="617"/>
      <c r="DM5" s="617"/>
      <c r="DN5" s="617"/>
      <c r="DO5" s="617"/>
      <c r="DP5" s="618"/>
      <c r="DQ5" s="616" t="s">
        <v>228</v>
      </c>
      <c r="DR5" s="617"/>
      <c r="DS5" s="617"/>
      <c r="DT5" s="617"/>
      <c r="DU5" s="617"/>
      <c r="DV5" s="617"/>
      <c r="DW5" s="617"/>
      <c r="DX5" s="617"/>
      <c r="DY5" s="617"/>
      <c r="DZ5" s="617"/>
      <c r="EA5" s="617"/>
      <c r="EB5" s="617"/>
      <c r="EC5" s="618"/>
    </row>
    <row r="6" spans="2:143" ht="11.25" customHeight="1" x14ac:dyDescent="0.15">
      <c r="B6" s="631" t="s">
        <v>229</v>
      </c>
      <c r="C6" s="632"/>
      <c r="D6" s="632"/>
      <c r="E6" s="632"/>
      <c r="F6" s="632"/>
      <c r="G6" s="632"/>
      <c r="H6" s="632"/>
      <c r="I6" s="632"/>
      <c r="J6" s="632"/>
      <c r="K6" s="632"/>
      <c r="L6" s="632"/>
      <c r="M6" s="632"/>
      <c r="N6" s="632"/>
      <c r="O6" s="632"/>
      <c r="P6" s="632"/>
      <c r="Q6" s="633"/>
      <c r="R6" s="634">
        <v>128095</v>
      </c>
      <c r="S6" s="635"/>
      <c r="T6" s="635"/>
      <c r="U6" s="635"/>
      <c r="V6" s="635"/>
      <c r="W6" s="635"/>
      <c r="X6" s="635"/>
      <c r="Y6" s="636"/>
      <c r="Z6" s="637">
        <v>0.9</v>
      </c>
      <c r="AA6" s="637"/>
      <c r="AB6" s="637"/>
      <c r="AC6" s="637"/>
      <c r="AD6" s="638">
        <v>128095</v>
      </c>
      <c r="AE6" s="638"/>
      <c r="AF6" s="638"/>
      <c r="AG6" s="638"/>
      <c r="AH6" s="638"/>
      <c r="AI6" s="638"/>
      <c r="AJ6" s="638"/>
      <c r="AK6" s="638"/>
      <c r="AL6" s="639">
        <v>1.6</v>
      </c>
      <c r="AM6" s="640"/>
      <c r="AN6" s="640"/>
      <c r="AO6" s="641"/>
      <c r="AP6" s="631" t="s">
        <v>230</v>
      </c>
      <c r="AQ6" s="632"/>
      <c r="AR6" s="632"/>
      <c r="AS6" s="632"/>
      <c r="AT6" s="632"/>
      <c r="AU6" s="632"/>
      <c r="AV6" s="632"/>
      <c r="AW6" s="632"/>
      <c r="AX6" s="632"/>
      <c r="AY6" s="632"/>
      <c r="AZ6" s="632"/>
      <c r="BA6" s="632"/>
      <c r="BB6" s="632"/>
      <c r="BC6" s="632"/>
      <c r="BD6" s="632"/>
      <c r="BE6" s="632"/>
      <c r="BF6" s="633"/>
      <c r="BG6" s="634">
        <v>1385185</v>
      </c>
      <c r="BH6" s="635"/>
      <c r="BI6" s="635"/>
      <c r="BJ6" s="635"/>
      <c r="BK6" s="635"/>
      <c r="BL6" s="635"/>
      <c r="BM6" s="635"/>
      <c r="BN6" s="636"/>
      <c r="BO6" s="637">
        <v>99.8</v>
      </c>
      <c r="BP6" s="637"/>
      <c r="BQ6" s="637"/>
      <c r="BR6" s="637"/>
      <c r="BS6" s="638" t="s">
        <v>125</v>
      </c>
      <c r="BT6" s="638"/>
      <c r="BU6" s="638"/>
      <c r="BV6" s="638"/>
      <c r="BW6" s="638"/>
      <c r="BX6" s="638"/>
      <c r="BY6" s="638"/>
      <c r="BZ6" s="638"/>
      <c r="CA6" s="638"/>
      <c r="CB6" s="642"/>
      <c r="CD6" s="620" t="s">
        <v>231</v>
      </c>
      <c r="CE6" s="621"/>
      <c r="CF6" s="621"/>
      <c r="CG6" s="621"/>
      <c r="CH6" s="621"/>
      <c r="CI6" s="621"/>
      <c r="CJ6" s="621"/>
      <c r="CK6" s="621"/>
      <c r="CL6" s="621"/>
      <c r="CM6" s="621"/>
      <c r="CN6" s="621"/>
      <c r="CO6" s="621"/>
      <c r="CP6" s="621"/>
      <c r="CQ6" s="622"/>
      <c r="CR6" s="634">
        <v>76858</v>
      </c>
      <c r="CS6" s="635"/>
      <c r="CT6" s="635"/>
      <c r="CU6" s="635"/>
      <c r="CV6" s="635"/>
      <c r="CW6" s="635"/>
      <c r="CX6" s="635"/>
      <c r="CY6" s="636"/>
      <c r="CZ6" s="628">
        <v>0.6</v>
      </c>
      <c r="DA6" s="629"/>
      <c r="DB6" s="629"/>
      <c r="DC6" s="645"/>
      <c r="DD6" s="643" t="s">
        <v>125</v>
      </c>
      <c r="DE6" s="635"/>
      <c r="DF6" s="635"/>
      <c r="DG6" s="635"/>
      <c r="DH6" s="635"/>
      <c r="DI6" s="635"/>
      <c r="DJ6" s="635"/>
      <c r="DK6" s="635"/>
      <c r="DL6" s="635"/>
      <c r="DM6" s="635"/>
      <c r="DN6" s="635"/>
      <c r="DO6" s="635"/>
      <c r="DP6" s="636"/>
      <c r="DQ6" s="643">
        <v>76858</v>
      </c>
      <c r="DR6" s="635"/>
      <c r="DS6" s="635"/>
      <c r="DT6" s="635"/>
      <c r="DU6" s="635"/>
      <c r="DV6" s="635"/>
      <c r="DW6" s="635"/>
      <c r="DX6" s="635"/>
      <c r="DY6" s="635"/>
      <c r="DZ6" s="635"/>
      <c r="EA6" s="635"/>
      <c r="EB6" s="635"/>
      <c r="EC6" s="644"/>
    </row>
    <row r="7" spans="2:143" ht="11.25" customHeight="1" x14ac:dyDescent="0.15">
      <c r="B7" s="631" t="s">
        <v>232</v>
      </c>
      <c r="C7" s="632"/>
      <c r="D7" s="632"/>
      <c r="E7" s="632"/>
      <c r="F7" s="632"/>
      <c r="G7" s="632"/>
      <c r="H7" s="632"/>
      <c r="I7" s="632"/>
      <c r="J7" s="632"/>
      <c r="K7" s="632"/>
      <c r="L7" s="632"/>
      <c r="M7" s="632"/>
      <c r="N7" s="632"/>
      <c r="O7" s="632"/>
      <c r="P7" s="632"/>
      <c r="Q7" s="633"/>
      <c r="R7" s="634">
        <v>560</v>
      </c>
      <c r="S7" s="635"/>
      <c r="T7" s="635"/>
      <c r="U7" s="635"/>
      <c r="V7" s="635"/>
      <c r="W7" s="635"/>
      <c r="X7" s="635"/>
      <c r="Y7" s="636"/>
      <c r="Z7" s="637">
        <v>0</v>
      </c>
      <c r="AA7" s="637"/>
      <c r="AB7" s="637"/>
      <c r="AC7" s="637"/>
      <c r="AD7" s="638">
        <v>560</v>
      </c>
      <c r="AE7" s="638"/>
      <c r="AF7" s="638"/>
      <c r="AG7" s="638"/>
      <c r="AH7" s="638"/>
      <c r="AI7" s="638"/>
      <c r="AJ7" s="638"/>
      <c r="AK7" s="638"/>
      <c r="AL7" s="639">
        <v>0</v>
      </c>
      <c r="AM7" s="640"/>
      <c r="AN7" s="640"/>
      <c r="AO7" s="641"/>
      <c r="AP7" s="631" t="s">
        <v>233</v>
      </c>
      <c r="AQ7" s="632"/>
      <c r="AR7" s="632"/>
      <c r="AS7" s="632"/>
      <c r="AT7" s="632"/>
      <c r="AU7" s="632"/>
      <c r="AV7" s="632"/>
      <c r="AW7" s="632"/>
      <c r="AX7" s="632"/>
      <c r="AY7" s="632"/>
      <c r="AZ7" s="632"/>
      <c r="BA7" s="632"/>
      <c r="BB7" s="632"/>
      <c r="BC7" s="632"/>
      <c r="BD7" s="632"/>
      <c r="BE7" s="632"/>
      <c r="BF7" s="633"/>
      <c r="BG7" s="634">
        <v>337300</v>
      </c>
      <c r="BH7" s="635"/>
      <c r="BI7" s="635"/>
      <c r="BJ7" s="635"/>
      <c r="BK7" s="635"/>
      <c r="BL7" s="635"/>
      <c r="BM7" s="635"/>
      <c r="BN7" s="636"/>
      <c r="BO7" s="637">
        <v>24.3</v>
      </c>
      <c r="BP7" s="637"/>
      <c r="BQ7" s="637"/>
      <c r="BR7" s="637"/>
      <c r="BS7" s="638" t="s">
        <v>125</v>
      </c>
      <c r="BT7" s="638"/>
      <c r="BU7" s="638"/>
      <c r="BV7" s="638"/>
      <c r="BW7" s="638"/>
      <c r="BX7" s="638"/>
      <c r="BY7" s="638"/>
      <c r="BZ7" s="638"/>
      <c r="CA7" s="638"/>
      <c r="CB7" s="642"/>
      <c r="CD7" s="631" t="s">
        <v>234</v>
      </c>
      <c r="CE7" s="632"/>
      <c r="CF7" s="632"/>
      <c r="CG7" s="632"/>
      <c r="CH7" s="632"/>
      <c r="CI7" s="632"/>
      <c r="CJ7" s="632"/>
      <c r="CK7" s="632"/>
      <c r="CL7" s="632"/>
      <c r="CM7" s="632"/>
      <c r="CN7" s="632"/>
      <c r="CO7" s="632"/>
      <c r="CP7" s="632"/>
      <c r="CQ7" s="633"/>
      <c r="CR7" s="634">
        <v>2450471</v>
      </c>
      <c r="CS7" s="635"/>
      <c r="CT7" s="635"/>
      <c r="CU7" s="635"/>
      <c r="CV7" s="635"/>
      <c r="CW7" s="635"/>
      <c r="CX7" s="635"/>
      <c r="CY7" s="636"/>
      <c r="CZ7" s="637">
        <v>18.899999999999999</v>
      </c>
      <c r="DA7" s="637"/>
      <c r="DB7" s="637"/>
      <c r="DC7" s="637"/>
      <c r="DD7" s="643">
        <v>174963</v>
      </c>
      <c r="DE7" s="635"/>
      <c r="DF7" s="635"/>
      <c r="DG7" s="635"/>
      <c r="DH7" s="635"/>
      <c r="DI7" s="635"/>
      <c r="DJ7" s="635"/>
      <c r="DK7" s="635"/>
      <c r="DL7" s="635"/>
      <c r="DM7" s="635"/>
      <c r="DN7" s="635"/>
      <c r="DO7" s="635"/>
      <c r="DP7" s="636"/>
      <c r="DQ7" s="643">
        <v>1979380</v>
      </c>
      <c r="DR7" s="635"/>
      <c r="DS7" s="635"/>
      <c r="DT7" s="635"/>
      <c r="DU7" s="635"/>
      <c r="DV7" s="635"/>
      <c r="DW7" s="635"/>
      <c r="DX7" s="635"/>
      <c r="DY7" s="635"/>
      <c r="DZ7" s="635"/>
      <c r="EA7" s="635"/>
      <c r="EB7" s="635"/>
      <c r="EC7" s="644"/>
    </row>
    <row r="8" spans="2:143" ht="11.25" customHeight="1" x14ac:dyDescent="0.15">
      <c r="B8" s="631" t="s">
        <v>235</v>
      </c>
      <c r="C8" s="632"/>
      <c r="D8" s="632"/>
      <c r="E8" s="632"/>
      <c r="F8" s="632"/>
      <c r="G8" s="632"/>
      <c r="H8" s="632"/>
      <c r="I8" s="632"/>
      <c r="J8" s="632"/>
      <c r="K8" s="632"/>
      <c r="L8" s="632"/>
      <c r="M8" s="632"/>
      <c r="N8" s="632"/>
      <c r="O8" s="632"/>
      <c r="P8" s="632"/>
      <c r="Q8" s="633"/>
      <c r="R8" s="634">
        <v>4616</v>
      </c>
      <c r="S8" s="635"/>
      <c r="T8" s="635"/>
      <c r="U8" s="635"/>
      <c r="V8" s="635"/>
      <c r="W8" s="635"/>
      <c r="X8" s="635"/>
      <c r="Y8" s="636"/>
      <c r="Z8" s="637">
        <v>0</v>
      </c>
      <c r="AA8" s="637"/>
      <c r="AB8" s="637"/>
      <c r="AC8" s="637"/>
      <c r="AD8" s="638">
        <v>4616</v>
      </c>
      <c r="AE8" s="638"/>
      <c r="AF8" s="638"/>
      <c r="AG8" s="638"/>
      <c r="AH8" s="638"/>
      <c r="AI8" s="638"/>
      <c r="AJ8" s="638"/>
      <c r="AK8" s="638"/>
      <c r="AL8" s="639">
        <v>0.1</v>
      </c>
      <c r="AM8" s="640"/>
      <c r="AN8" s="640"/>
      <c r="AO8" s="641"/>
      <c r="AP8" s="631" t="s">
        <v>236</v>
      </c>
      <c r="AQ8" s="632"/>
      <c r="AR8" s="632"/>
      <c r="AS8" s="632"/>
      <c r="AT8" s="632"/>
      <c r="AU8" s="632"/>
      <c r="AV8" s="632"/>
      <c r="AW8" s="632"/>
      <c r="AX8" s="632"/>
      <c r="AY8" s="632"/>
      <c r="AZ8" s="632"/>
      <c r="BA8" s="632"/>
      <c r="BB8" s="632"/>
      <c r="BC8" s="632"/>
      <c r="BD8" s="632"/>
      <c r="BE8" s="632"/>
      <c r="BF8" s="633"/>
      <c r="BG8" s="634">
        <v>16551</v>
      </c>
      <c r="BH8" s="635"/>
      <c r="BI8" s="635"/>
      <c r="BJ8" s="635"/>
      <c r="BK8" s="635"/>
      <c r="BL8" s="635"/>
      <c r="BM8" s="635"/>
      <c r="BN8" s="636"/>
      <c r="BO8" s="637">
        <v>1.2</v>
      </c>
      <c r="BP8" s="637"/>
      <c r="BQ8" s="637"/>
      <c r="BR8" s="637"/>
      <c r="BS8" s="638" t="s">
        <v>125</v>
      </c>
      <c r="BT8" s="638"/>
      <c r="BU8" s="638"/>
      <c r="BV8" s="638"/>
      <c r="BW8" s="638"/>
      <c r="BX8" s="638"/>
      <c r="BY8" s="638"/>
      <c r="BZ8" s="638"/>
      <c r="CA8" s="638"/>
      <c r="CB8" s="642"/>
      <c r="CD8" s="631" t="s">
        <v>237</v>
      </c>
      <c r="CE8" s="632"/>
      <c r="CF8" s="632"/>
      <c r="CG8" s="632"/>
      <c r="CH8" s="632"/>
      <c r="CI8" s="632"/>
      <c r="CJ8" s="632"/>
      <c r="CK8" s="632"/>
      <c r="CL8" s="632"/>
      <c r="CM8" s="632"/>
      <c r="CN8" s="632"/>
      <c r="CO8" s="632"/>
      <c r="CP8" s="632"/>
      <c r="CQ8" s="633"/>
      <c r="CR8" s="634">
        <v>2209487</v>
      </c>
      <c r="CS8" s="635"/>
      <c r="CT8" s="635"/>
      <c r="CU8" s="635"/>
      <c r="CV8" s="635"/>
      <c r="CW8" s="635"/>
      <c r="CX8" s="635"/>
      <c r="CY8" s="636"/>
      <c r="CZ8" s="637">
        <v>17</v>
      </c>
      <c r="DA8" s="637"/>
      <c r="DB8" s="637"/>
      <c r="DC8" s="637"/>
      <c r="DD8" s="643">
        <v>55254</v>
      </c>
      <c r="DE8" s="635"/>
      <c r="DF8" s="635"/>
      <c r="DG8" s="635"/>
      <c r="DH8" s="635"/>
      <c r="DI8" s="635"/>
      <c r="DJ8" s="635"/>
      <c r="DK8" s="635"/>
      <c r="DL8" s="635"/>
      <c r="DM8" s="635"/>
      <c r="DN8" s="635"/>
      <c r="DO8" s="635"/>
      <c r="DP8" s="636"/>
      <c r="DQ8" s="643">
        <v>1412320</v>
      </c>
      <c r="DR8" s="635"/>
      <c r="DS8" s="635"/>
      <c r="DT8" s="635"/>
      <c r="DU8" s="635"/>
      <c r="DV8" s="635"/>
      <c r="DW8" s="635"/>
      <c r="DX8" s="635"/>
      <c r="DY8" s="635"/>
      <c r="DZ8" s="635"/>
      <c r="EA8" s="635"/>
      <c r="EB8" s="635"/>
      <c r="EC8" s="644"/>
    </row>
    <row r="9" spans="2:143" ht="11.25" customHeight="1" x14ac:dyDescent="0.15">
      <c r="B9" s="631" t="s">
        <v>238</v>
      </c>
      <c r="C9" s="632"/>
      <c r="D9" s="632"/>
      <c r="E9" s="632"/>
      <c r="F9" s="632"/>
      <c r="G9" s="632"/>
      <c r="H9" s="632"/>
      <c r="I9" s="632"/>
      <c r="J9" s="632"/>
      <c r="K9" s="632"/>
      <c r="L9" s="632"/>
      <c r="M9" s="632"/>
      <c r="N9" s="632"/>
      <c r="O9" s="632"/>
      <c r="P9" s="632"/>
      <c r="Q9" s="633"/>
      <c r="R9" s="634">
        <v>4872</v>
      </c>
      <c r="S9" s="635"/>
      <c r="T9" s="635"/>
      <c r="U9" s="635"/>
      <c r="V9" s="635"/>
      <c r="W9" s="635"/>
      <c r="X9" s="635"/>
      <c r="Y9" s="636"/>
      <c r="Z9" s="637">
        <v>0</v>
      </c>
      <c r="AA9" s="637"/>
      <c r="AB9" s="637"/>
      <c r="AC9" s="637"/>
      <c r="AD9" s="638">
        <v>4872</v>
      </c>
      <c r="AE9" s="638"/>
      <c r="AF9" s="638"/>
      <c r="AG9" s="638"/>
      <c r="AH9" s="638"/>
      <c r="AI9" s="638"/>
      <c r="AJ9" s="638"/>
      <c r="AK9" s="638"/>
      <c r="AL9" s="639">
        <v>0.1</v>
      </c>
      <c r="AM9" s="640"/>
      <c r="AN9" s="640"/>
      <c r="AO9" s="641"/>
      <c r="AP9" s="631" t="s">
        <v>239</v>
      </c>
      <c r="AQ9" s="632"/>
      <c r="AR9" s="632"/>
      <c r="AS9" s="632"/>
      <c r="AT9" s="632"/>
      <c r="AU9" s="632"/>
      <c r="AV9" s="632"/>
      <c r="AW9" s="632"/>
      <c r="AX9" s="632"/>
      <c r="AY9" s="632"/>
      <c r="AZ9" s="632"/>
      <c r="BA9" s="632"/>
      <c r="BB9" s="632"/>
      <c r="BC9" s="632"/>
      <c r="BD9" s="632"/>
      <c r="BE9" s="632"/>
      <c r="BF9" s="633"/>
      <c r="BG9" s="634">
        <v>279902</v>
      </c>
      <c r="BH9" s="635"/>
      <c r="BI9" s="635"/>
      <c r="BJ9" s="635"/>
      <c r="BK9" s="635"/>
      <c r="BL9" s="635"/>
      <c r="BM9" s="635"/>
      <c r="BN9" s="636"/>
      <c r="BO9" s="637">
        <v>20.2</v>
      </c>
      <c r="BP9" s="637"/>
      <c r="BQ9" s="637"/>
      <c r="BR9" s="637"/>
      <c r="BS9" s="638" t="s">
        <v>125</v>
      </c>
      <c r="BT9" s="638"/>
      <c r="BU9" s="638"/>
      <c r="BV9" s="638"/>
      <c r="BW9" s="638"/>
      <c r="BX9" s="638"/>
      <c r="BY9" s="638"/>
      <c r="BZ9" s="638"/>
      <c r="CA9" s="638"/>
      <c r="CB9" s="642"/>
      <c r="CD9" s="631" t="s">
        <v>240</v>
      </c>
      <c r="CE9" s="632"/>
      <c r="CF9" s="632"/>
      <c r="CG9" s="632"/>
      <c r="CH9" s="632"/>
      <c r="CI9" s="632"/>
      <c r="CJ9" s="632"/>
      <c r="CK9" s="632"/>
      <c r="CL9" s="632"/>
      <c r="CM9" s="632"/>
      <c r="CN9" s="632"/>
      <c r="CO9" s="632"/>
      <c r="CP9" s="632"/>
      <c r="CQ9" s="633"/>
      <c r="CR9" s="634">
        <v>1529351</v>
      </c>
      <c r="CS9" s="635"/>
      <c r="CT9" s="635"/>
      <c r="CU9" s="635"/>
      <c r="CV9" s="635"/>
      <c r="CW9" s="635"/>
      <c r="CX9" s="635"/>
      <c r="CY9" s="636"/>
      <c r="CZ9" s="637">
        <v>11.8</v>
      </c>
      <c r="DA9" s="637"/>
      <c r="DB9" s="637"/>
      <c r="DC9" s="637"/>
      <c r="DD9" s="643">
        <v>269523</v>
      </c>
      <c r="DE9" s="635"/>
      <c r="DF9" s="635"/>
      <c r="DG9" s="635"/>
      <c r="DH9" s="635"/>
      <c r="DI9" s="635"/>
      <c r="DJ9" s="635"/>
      <c r="DK9" s="635"/>
      <c r="DL9" s="635"/>
      <c r="DM9" s="635"/>
      <c r="DN9" s="635"/>
      <c r="DO9" s="635"/>
      <c r="DP9" s="636"/>
      <c r="DQ9" s="643">
        <v>1036890</v>
      </c>
      <c r="DR9" s="635"/>
      <c r="DS9" s="635"/>
      <c r="DT9" s="635"/>
      <c r="DU9" s="635"/>
      <c r="DV9" s="635"/>
      <c r="DW9" s="635"/>
      <c r="DX9" s="635"/>
      <c r="DY9" s="635"/>
      <c r="DZ9" s="635"/>
      <c r="EA9" s="635"/>
      <c r="EB9" s="635"/>
      <c r="EC9" s="644"/>
    </row>
    <row r="10" spans="2:143" ht="11.25" customHeight="1" x14ac:dyDescent="0.15">
      <c r="B10" s="631" t="s">
        <v>241</v>
      </c>
      <c r="C10" s="632"/>
      <c r="D10" s="632"/>
      <c r="E10" s="632"/>
      <c r="F10" s="632"/>
      <c r="G10" s="632"/>
      <c r="H10" s="632"/>
      <c r="I10" s="632"/>
      <c r="J10" s="632"/>
      <c r="K10" s="632"/>
      <c r="L10" s="632"/>
      <c r="M10" s="632"/>
      <c r="N10" s="632"/>
      <c r="O10" s="632"/>
      <c r="P10" s="632"/>
      <c r="Q10" s="633"/>
      <c r="R10" s="634" t="s">
        <v>125</v>
      </c>
      <c r="S10" s="635"/>
      <c r="T10" s="635"/>
      <c r="U10" s="635"/>
      <c r="V10" s="635"/>
      <c r="W10" s="635"/>
      <c r="X10" s="635"/>
      <c r="Y10" s="636"/>
      <c r="Z10" s="637" t="s">
        <v>125</v>
      </c>
      <c r="AA10" s="637"/>
      <c r="AB10" s="637"/>
      <c r="AC10" s="637"/>
      <c r="AD10" s="638" t="s">
        <v>125</v>
      </c>
      <c r="AE10" s="638"/>
      <c r="AF10" s="638"/>
      <c r="AG10" s="638"/>
      <c r="AH10" s="638"/>
      <c r="AI10" s="638"/>
      <c r="AJ10" s="638"/>
      <c r="AK10" s="638"/>
      <c r="AL10" s="639" t="s">
        <v>125</v>
      </c>
      <c r="AM10" s="640"/>
      <c r="AN10" s="640"/>
      <c r="AO10" s="641"/>
      <c r="AP10" s="631" t="s">
        <v>242</v>
      </c>
      <c r="AQ10" s="632"/>
      <c r="AR10" s="632"/>
      <c r="AS10" s="632"/>
      <c r="AT10" s="632"/>
      <c r="AU10" s="632"/>
      <c r="AV10" s="632"/>
      <c r="AW10" s="632"/>
      <c r="AX10" s="632"/>
      <c r="AY10" s="632"/>
      <c r="AZ10" s="632"/>
      <c r="BA10" s="632"/>
      <c r="BB10" s="632"/>
      <c r="BC10" s="632"/>
      <c r="BD10" s="632"/>
      <c r="BE10" s="632"/>
      <c r="BF10" s="633"/>
      <c r="BG10" s="634">
        <v>25974</v>
      </c>
      <c r="BH10" s="635"/>
      <c r="BI10" s="635"/>
      <c r="BJ10" s="635"/>
      <c r="BK10" s="635"/>
      <c r="BL10" s="635"/>
      <c r="BM10" s="635"/>
      <c r="BN10" s="636"/>
      <c r="BO10" s="637">
        <v>1.9</v>
      </c>
      <c r="BP10" s="637"/>
      <c r="BQ10" s="637"/>
      <c r="BR10" s="637"/>
      <c r="BS10" s="638" t="s">
        <v>125</v>
      </c>
      <c r="BT10" s="638"/>
      <c r="BU10" s="638"/>
      <c r="BV10" s="638"/>
      <c r="BW10" s="638"/>
      <c r="BX10" s="638"/>
      <c r="BY10" s="638"/>
      <c r="BZ10" s="638"/>
      <c r="CA10" s="638"/>
      <c r="CB10" s="642"/>
      <c r="CD10" s="631" t="s">
        <v>243</v>
      </c>
      <c r="CE10" s="632"/>
      <c r="CF10" s="632"/>
      <c r="CG10" s="632"/>
      <c r="CH10" s="632"/>
      <c r="CI10" s="632"/>
      <c r="CJ10" s="632"/>
      <c r="CK10" s="632"/>
      <c r="CL10" s="632"/>
      <c r="CM10" s="632"/>
      <c r="CN10" s="632"/>
      <c r="CO10" s="632"/>
      <c r="CP10" s="632"/>
      <c r="CQ10" s="633"/>
      <c r="CR10" s="634">
        <v>30010</v>
      </c>
      <c r="CS10" s="635"/>
      <c r="CT10" s="635"/>
      <c r="CU10" s="635"/>
      <c r="CV10" s="635"/>
      <c r="CW10" s="635"/>
      <c r="CX10" s="635"/>
      <c r="CY10" s="636"/>
      <c r="CZ10" s="637">
        <v>0.2</v>
      </c>
      <c r="DA10" s="637"/>
      <c r="DB10" s="637"/>
      <c r="DC10" s="637"/>
      <c r="DD10" s="643" t="s">
        <v>125</v>
      </c>
      <c r="DE10" s="635"/>
      <c r="DF10" s="635"/>
      <c r="DG10" s="635"/>
      <c r="DH10" s="635"/>
      <c r="DI10" s="635"/>
      <c r="DJ10" s="635"/>
      <c r="DK10" s="635"/>
      <c r="DL10" s="635"/>
      <c r="DM10" s="635"/>
      <c r="DN10" s="635"/>
      <c r="DO10" s="635"/>
      <c r="DP10" s="636"/>
      <c r="DQ10" s="643">
        <v>10</v>
      </c>
      <c r="DR10" s="635"/>
      <c r="DS10" s="635"/>
      <c r="DT10" s="635"/>
      <c r="DU10" s="635"/>
      <c r="DV10" s="635"/>
      <c r="DW10" s="635"/>
      <c r="DX10" s="635"/>
      <c r="DY10" s="635"/>
      <c r="DZ10" s="635"/>
      <c r="EA10" s="635"/>
      <c r="EB10" s="635"/>
      <c r="EC10" s="644"/>
    </row>
    <row r="11" spans="2:143" ht="11.25" customHeight="1" x14ac:dyDescent="0.15">
      <c r="B11" s="631" t="s">
        <v>244</v>
      </c>
      <c r="C11" s="632"/>
      <c r="D11" s="632"/>
      <c r="E11" s="632"/>
      <c r="F11" s="632"/>
      <c r="G11" s="632"/>
      <c r="H11" s="632"/>
      <c r="I11" s="632"/>
      <c r="J11" s="632"/>
      <c r="K11" s="632"/>
      <c r="L11" s="632"/>
      <c r="M11" s="632"/>
      <c r="N11" s="632"/>
      <c r="O11" s="632"/>
      <c r="P11" s="632"/>
      <c r="Q11" s="633"/>
      <c r="R11" s="634">
        <v>262322</v>
      </c>
      <c r="S11" s="635"/>
      <c r="T11" s="635"/>
      <c r="U11" s="635"/>
      <c r="V11" s="635"/>
      <c r="W11" s="635"/>
      <c r="X11" s="635"/>
      <c r="Y11" s="636"/>
      <c r="Z11" s="639">
        <v>1.9</v>
      </c>
      <c r="AA11" s="640"/>
      <c r="AB11" s="640"/>
      <c r="AC11" s="646"/>
      <c r="AD11" s="643">
        <v>262322</v>
      </c>
      <c r="AE11" s="635"/>
      <c r="AF11" s="635"/>
      <c r="AG11" s="635"/>
      <c r="AH11" s="635"/>
      <c r="AI11" s="635"/>
      <c r="AJ11" s="635"/>
      <c r="AK11" s="636"/>
      <c r="AL11" s="639">
        <v>3.3</v>
      </c>
      <c r="AM11" s="640"/>
      <c r="AN11" s="640"/>
      <c r="AO11" s="641"/>
      <c r="AP11" s="631" t="s">
        <v>245</v>
      </c>
      <c r="AQ11" s="632"/>
      <c r="AR11" s="632"/>
      <c r="AS11" s="632"/>
      <c r="AT11" s="632"/>
      <c r="AU11" s="632"/>
      <c r="AV11" s="632"/>
      <c r="AW11" s="632"/>
      <c r="AX11" s="632"/>
      <c r="AY11" s="632"/>
      <c r="AZ11" s="632"/>
      <c r="BA11" s="632"/>
      <c r="BB11" s="632"/>
      <c r="BC11" s="632"/>
      <c r="BD11" s="632"/>
      <c r="BE11" s="632"/>
      <c r="BF11" s="633"/>
      <c r="BG11" s="634">
        <v>14873</v>
      </c>
      <c r="BH11" s="635"/>
      <c r="BI11" s="635"/>
      <c r="BJ11" s="635"/>
      <c r="BK11" s="635"/>
      <c r="BL11" s="635"/>
      <c r="BM11" s="635"/>
      <c r="BN11" s="636"/>
      <c r="BO11" s="637">
        <v>1.1000000000000001</v>
      </c>
      <c r="BP11" s="637"/>
      <c r="BQ11" s="637"/>
      <c r="BR11" s="637"/>
      <c r="BS11" s="638" t="s">
        <v>125</v>
      </c>
      <c r="BT11" s="638"/>
      <c r="BU11" s="638"/>
      <c r="BV11" s="638"/>
      <c r="BW11" s="638"/>
      <c r="BX11" s="638"/>
      <c r="BY11" s="638"/>
      <c r="BZ11" s="638"/>
      <c r="CA11" s="638"/>
      <c r="CB11" s="642"/>
      <c r="CD11" s="631" t="s">
        <v>246</v>
      </c>
      <c r="CE11" s="632"/>
      <c r="CF11" s="632"/>
      <c r="CG11" s="632"/>
      <c r="CH11" s="632"/>
      <c r="CI11" s="632"/>
      <c r="CJ11" s="632"/>
      <c r="CK11" s="632"/>
      <c r="CL11" s="632"/>
      <c r="CM11" s="632"/>
      <c r="CN11" s="632"/>
      <c r="CO11" s="632"/>
      <c r="CP11" s="632"/>
      <c r="CQ11" s="633"/>
      <c r="CR11" s="634">
        <v>576512</v>
      </c>
      <c r="CS11" s="635"/>
      <c r="CT11" s="635"/>
      <c r="CU11" s="635"/>
      <c r="CV11" s="635"/>
      <c r="CW11" s="635"/>
      <c r="CX11" s="635"/>
      <c r="CY11" s="636"/>
      <c r="CZ11" s="637">
        <v>4.4000000000000004</v>
      </c>
      <c r="DA11" s="637"/>
      <c r="DB11" s="637"/>
      <c r="DC11" s="637"/>
      <c r="DD11" s="643">
        <v>157825</v>
      </c>
      <c r="DE11" s="635"/>
      <c r="DF11" s="635"/>
      <c r="DG11" s="635"/>
      <c r="DH11" s="635"/>
      <c r="DI11" s="635"/>
      <c r="DJ11" s="635"/>
      <c r="DK11" s="635"/>
      <c r="DL11" s="635"/>
      <c r="DM11" s="635"/>
      <c r="DN11" s="635"/>
      <c r="DO11" s="635"/>
      <c r="DP11" s="636"/>
      <c r="DQ11" s="643">
        <v>346190</v>
      </c>
      <c r="DR11" s="635"/>
      <c r="DS11" s="635"/>
      <c r="DT11" s="635"/>
      <c r="DU11" s="635"/>
      <c r="DV11" s="635"/>
      <c r="DW11" s="635"/>
      <c r="DX11" s="635"/>
      <c r="DY11" s="635"/>
      <c r="DZ11" s="635"/>
      <c r="EA11" s="635"/>
      <c r="EB11" s="635"/>
      <c r="EC11" s="644"/>
    </row>
    <row r="12" spans="2:143" ht="11.25" customHeight="1" x14ac:dyDescent="0.15">
      <c r="B12" s="631" t="s">
        <v>247</v>
      </c>
      <c r="C12" s="632"/>
      <c r="D12" s="632"/>
      <c r="E12" s="632"/>
      <c r="F12" s="632"/>
      <c r="G12" s="632"/>
      <c r="H12" s="632"/>
      <c r="I12" s="632"/>
      <c r="J12" s="632"/>
      <c r="K12" s="632"/>
      <c r="L12" s="632"/>
      <c r="M12" s="632"/>
      <c r="N12" s="632"/>
      <c r="O12" s="632"/>
      <c r="P12" s="632"/>
      <c r="Q12" s="633"/>
      <c r="R12" s="634">
        <v>5191</v>
      </c>
      <c r="S12" s="635"/>
      <c r="T12" s="635"/>
      <c r="U12" s="635"/>
      <c r="V12" s="635"/>
      <c r="W12" s="635"/>
      <c r="X12" s="635"/>
      <c r="Y12" s="636"/>
      <c r="Z12" s="637">
        <v>0</v>
      </c>
      <c r="AA12" s="637"/>
      <c r="AB12" s="637"/>
      <c r="AC12" s="637"/>
      <c r="AD12" s="638">
        <v>5191</v>
      </c>
      <c r="AE12" s="638"/>
      <c r="AF12" s="638"/>
      <c r="AG12" s="638"/>
      <c r="AH12" s="638"/>
      <c r="AI12" s="638"/>
      <c r="AJ12" s="638"/>
      <c r="AK12" s="638"/>
      <c r="AL12" s="639">
        <v>0.1</v>
      </c>
      <c r="AM12" s="640"/>
      <c r="AN12" s="640"/>
      <c r="AO12" s="641"/>
      <c r="AP12" s="631" t="s">
        <v>248</v>
      </c>
      <c r="AQ12" s="632"/>
      <c r="AR12" s="632"/>
      <c r="AS12" s="632"/>
      <c r="AT12" s="632"/>
      <c r="AU12" s="632"/>
      <c r="AV12" s="632"/>
      <c r="AW12" s="632"/>
      <c r="AX12" s="632"/>
      <c r="AY12" s="632"/>
      <c r="AZ12" s="632"/>
      <c r="BA12" s="632"/>
      <c r="BB12" s="632"/>
      <c r="BC12" s="632"/>
      <c r="BD12" s="632"/>
      <c r="BE12" s="632"/>
      <c r="BF12" s="633"/>
      <c r="BG12" s="634">
        <v>937325</v>
      </c>
      <c r="BH12" s="635"/>
      <c r="BI12" s="635"/>
      <c r="BJ12" s="635"/>
      <c r="BK12" s="635"/>
      <c r="BL12" s="635"/>
      <c r="BM12" s="635"/>
      <c r="BN12" s="636"/>
      <c r="BO12" s="637">
        <v>67.5</v>
      </c>
      <c r="BP12" s="637"/>
      <c r="BQ12" s="637"/>
      <c r="BR12" s="637"/>
      <c r="BS12" s="638" t="s">
        <v>125</v>
      </c>
      <c r="BT12" s="638"/>
      <c r="BU12" s="638"/>
      <c r="BV12" s="638"/>
      <c r="BW12" s="638"/>
      <c r="BX12" s="638"/>
      <c r="BY12" s="638"/>
      <c r="BZ12" s="638"/>
      <c r="CA12" s="638"/>
      <c r="CB12" s="642"/>
      <c r="CD12" s="631" t="s">
        <v>249</v>
      </c>
      <c r="CE12" s="632"/>
      <c r="CF12" s="632"/>
      <c r="CG12" s="632"/>
      <c r="CH12" s="632"/>
      <c r="CI12" s="632"/>
      <c r="CJ12" s="632"/>
      <c r="CK12" s="632"/>
      <c r="CL12" s="632"/>
      <c r="CM12" s="632"/>
      <c r="CN12" s="632"/>
      <c r="CO12" s="632"/>
      <c r="CP12" s="632"/>
      <c r="CQ12" s="633"/>
      <c r="CR12" s="634">
        <v>595719</v>
      </c>
      <c r="CS12" s="635"/>
      <c r="CT12" s="635"/>
      <c r="CU12" s="635"/>
      <c r="CV12" s="635"/>
      <c r="CW12" s="635"/>
      <c r="CX12" s="635"/>
      <c r="CY12" s="636"/>
      <c r="CZ12" s="637">
        <v>4.5999999999999996</v>
      </c>
      <c r="DA12" s="637"/>
      <c r="DB12" s="637"/>
      <c r="DC12" s="637"/>
      <c r="DD12" s="643">
        <v>13144</v>
      </c>
      <c r="DE12" s="635"/>
      <c r="DF12" s="635"/>
      <c r="DG12" s="635"/>
      <c r="DH12" s="635"/>
      <c r="DI12" s="635"/>
      <c r="DJ12" s="635"/>
      <c r="DK12" s="635"/>
      <c r="DL12" s="635"/>
      <c r="DM12" s="635"/>
      <c r="DN12" s="635"/>
      <c r="DO12" s="635"/>
      <c r="DP12" s="636"/>
      <c r="DQ12" s="643">
        <v>417699</v>
      </c>
      <c r="DR12" s="635"/>
      <c r="DS12" s="635"/>
      <c r="DT12" s="635"/>
      <c r="DU12" s="635"/>
      <c r="DV12" s="635"/>
      <c r="DW12" s="635"/>
      <c r="DX12" s="635"/>
      <c r="DY12" s="635"/>
      <c r="DZ12" s="635"/>
      <c r="EA12" s="635"/>
      <c r="EB12" s="635"/>
      <c r="EC12" s="644"/>
    </row>
    <row r="13" spans="2:143" ht="11.25" customHeight="1" x14ac:dyDescent="0.15">
      <c r="B13" s="631" t="s">
        <v>250</v>
      </c>
      <c r="C13" s="632"/>
      <c r="D13" s="632"/>
      <c r="E13" s="632"/>
      <c r="F13" s="632"/>
      <c r="G13" s="632"/>
      <c r="H13" s="632"/>
      <c r="I13" s="632"/>
      <c r="J13" s="632"/>
      <c r="K13" s="632"/>
      <c r="L13" s="632"/>
      <c r="M13" s="632"/>
      <c r="N13" s="632"/>
      <c r="O13" s="632"/>
      <c r="P13" s="632"/>
      <c r="Q13" s="633"/>
      <c r="R13" s="634" t="s">
        <v>125</v>
      </c>
      <c r="S13" s="635"/>
      <c r="T13" s="635"/>
      <c r="U13" s="635"/>
      <c r="V13" s="635"/>
      <c r="W13" s="635"/>
      <c r="X13" s="635"/>
      <c r="Y13" s="636"/>
      <c r="Z13" s="637" t="s">
        <v>125</v>
      </c>
      <c r="AA13" s="637"/>
      <c r="AB13" s="637"/>
      <c r="AC13" s="637"/>
      <c r="AD13" s="638" t="s">
        <v>125</v>
      </c>
      <c r="AE13" s="638"/>
      <c r="AF13" s="638"/>
      <c r="AG13" s="638"/>
      <c r="AH13" s="638"/>
      <c r="AI13" s="638"/>
      <c r="AJ13" s="638"/>
      <c r="AK13" s="638"/>
      <c r="AL13" s="639" t="s">
        <v>125</v>
      </c>
      <c r="AM13" s="640"/>
      <c r="AN13" s="640"/>
      <c r="AO13" s="641"/>
      <c r="AP13" s="631" t="s">
        <v>251</v>
      </c>
      <c r="AQ13" s="632"/>
      <c r="AR13" s="632"/>
      <c r="AS13" s="632"/>
      <c r="AT13" s="632"/>
      <c r="AU13" s="632"/>
      <c r="AV13" s="632"/>
      <c r="AW13" s="632"/>
      <c r="AX13" s="632"/>
      <c r="AY13" s="632"/>
      <c r="AZ13" s="632"/>
      <c r="BA13" s="632"/>
      <c r="BB13" s="632"/>
      <c r="BC13" s="632"/>
      <c r="BD13" s="632"/>
      <c r="BE13" s="632"/>
      <c r="BF13" s="633"/>
      <c r="BG13" s="634">
        <v>915313</v>
      </c>
      <c r="BH13" s="635"/>
      <c r="BI13" s="635"/>
      <c r="BJ13" s="635"/>
      <c r="BK13" s="635"/>
      <c r="BL13" s="635"/>
      <c r="BM13" s="635"/>
      <c r="BN13" s="636"/>
      <c r="BO13" s="637">
        <v>65.900000000000006</v>
      </c>
      <c r="BP13" s="637"/>
      <c r="BQ13" s="637"/>
      <c r="BR13" s="637"/>
      <c r="BS13" s="638" t="s">
        <v>125</v>
      </c>
      <c r="BT13" s="638"/>
      <c r="BU13" s="638"/>
      <c r="BV13" s="638"/>
      <c r="BW13" s="638"/>
      <c r="BX13" s="638"/>
      <c r="BY13" s="638"/>
      <c r="BZ13" s="638"/>
      <c r="CA13" s="638"/>
      <c r="CB13" s="642"/>
      <c r="CD13" s="631" t="s">
        <v>252</v>
      </c>
      <c r="CE13" s="632"/>
      <c r="CF13" s="632"/>
      <c r="CG13" s="632"/>
      <c r="CH13" s="632"/>
      <c r="CI13" s="632"/>
      <c r="CJ13" s="632"/>
      <c r="CK13" s="632"/>
      <c r="CL13" s="632"/>
      <c r="CM13" s="632"/>
      <c r="CN13" s="632"/>
      <c r="CO13" s="632"/>
      <c r="CP13" s="632"/>
      <c r="CQ13" s="633"/>
      <c r="CR13" s="634">
        <v>2151048</v>
      </c>
      <c r="CS13" s="635"/>
      <c r="CT13" s="635"/>
      <c r="CU13" s="635"/>
      <c r="CV13" s="635"/>
      <c r="CW13" s="635"/>
      <c r="CX13" s="635"/>
      <c r="CY13" s="636"/>
      <c r="CZ13" s="637">
        <v>16.600000000000001</v>
      </c>
      <c r="DA13" s="637"/>
      <c r="DB13" s="637"/>
      <c r="DC13" s="637"/>
      <c r="DD13" s="643">
        <v>483163</v>
      </c>
      <c r="DE13" s="635"/>
      <c r="DF13" s="635"/>
      <c r="DG13" s="635"/>
      <c r="DH13" s="635"/>
      <c r="DI13" s="635"/>
      <c r="DJ13" s="635"/>
      <c r="DK13" s="635"/>
      <c r="DL13" s="635"/>
      <c r="DM13" s="635"/>
      <c r="DN13" s="635"/>
      <c r="DO13" s="635"/>
      <c r="DP13" s="636"/>
      <c r="DQ13" s="643">
        <v>1484202</v>
      </c>
      <c r="DR13" s="635"/>
      <c r="DS13" s="635"/>
      <c r="DT13" s="635"/>
      <c r="DU13" s="635"/>
      <c r="DV13" s="635"/>
      <c r="DW13" s="635"/>
      <c r="DX13" s="635"/>
      <c r="DY13" s="635"/>
      <c r="DZ13" s="635"/>
      <c r="EA13" s="635"/>
      <c r="EB13" s="635"/>
      <c r="EC13" s="644"/>
    </row>
    <row r="14" spans="2:143" ht="11.25" customHeight="1" x14ac:dyDescent="0.15">
      <c r="B14" s="631" t="s">
        <v>253</v>
      </c>
      <c r="C14" s="632"/>
      <c r="D14" s="632"/>
      <c r="E14" s="632"/>
      <c r="F14" s="632"/>
      <c r="G14" s="632"/>
      <c r="H14" s="632"/>
      <c r="I14" s="632"/>
      <c r="J14" s="632"/>
      <c r="K14" s="632"/>
      <c r="L14" s="632"/>
      <c r="M14" s="632"/>
      <c r="N14" s="632"/>
      <c r="O14" s="632"/>
      <c r="P14" s="632"/>
      <c r="Q14" s="633"/>
      <c r="R14" s="634" t="s">
        <v>125</v>
      </c>
      <c r="S14" s="635"/>
      <c r="T14" s="635"/>
      <c r="U14" s="635"/>
      <c r="V14" s="635"/>
      <c r="W14" s="635"/>
      <c r="X14" s="635"/>
      <c r="Y14" s="636"/>
      <c r="Z14" s="637" t="s">
        <v>125</v>
      </c>
      <c r="AA14" s="637"/>
      <c r="AB14" s="637"/>
      <c r="AC14" s="637"/>
      <c r="AD14" s="638" t="s">
        <v>125</v>
      </c>
      <c r="AE14" s="638"/>
      <c r="AF14" s="638"/>
      <c r="AG14" s="638"/>
      <c r="AH14" s="638"/>
      <c r="AI14" s="638"/>
      <c r="AJ14" s="638"/>
      <c r="AK14" s="638"/>
      <c r="AL14" s="639" t="s">
        <v>125</v>
      </c>
      <c r="AM14" s="640"/>
      <c r="AN14" s="640"/>
      <c r="AO14" s="641"/>
      <c r="AP14" s="631" t="s">
        <v>254</v>
      </c>
      <c r="AQ14" s="632"/>
      <c r="AR14" s="632"/>
      <c r="AS14" s="632"/>
      <c r="AT14" s="632"/>
      <c r="AU14" s="632"/>
      <c r="AV14" s="632"/>
      <c r="AW14" s="632"/>
      <c r="AX14" s="632"/>
      <c r="AY14" s="632"/>
      <c r="AZ14" s="632"/>
      <c r="BA14" s="632"/>
      <c r="BB14" s="632"/>
      <c r="BC14" s="632"/>
      <c r="BD14" s="632"/>
      <c r="BE14" s="632"/>
      <c r="BF14" s="633"/>
      <c r="BG14" s="634">
        <v>38869</v>
      </c>
      <c r="BH14" s="635"/>
      <c r="BI14" s="635"/>
      <c r="BJ14" s="635"/>
      <c r="BK14" s="635"/>
      <c r="BL14" s="635"/>
      <c r="BM14" s="635"/>
      <c r="BN14" s="636"/>
      <c r="BO14" s="637">
        <v>2.8</v>
      </c>
      <c r="BP14" s="637"/>
      <c r="BQ14" s="637"/>
      <c r="BR14" s="637"/>
      <c r="BS14" s="638" t="s">
        <v>125</v>
      </c>
      <c r="BT14" s="638"/>
      <c r="BU14" s="638"/>
      <c r="BV14" s="638"/>
      <c r="BW14" s="638"/>
      <c r="BX14" s="638"/>
      <c r="BY14" s="638"/>
      <c r="BZ14" s="638"/>
      <c r="CA14" s="638"/>
      <c r="CB14" s="642"/>
      <c r="CD14" s="631" t="s">
        <v>255</v>
      </c>
      <c r="CE14" s="632"/>
      <c r="CF14" s="632"/>
      <c r="CG14" s="632"/>
      <c r="CH14" s="632"/>
      <c r="CI14" s="632"/>
      <c r="CJ14" s="632"/>
      <c r="CK14" s="632"/>
      <c r="CL14" s="632"/>
      <c r="CM14" s="632"/>
      <c r="CN14" s="632"/>
      <c r="CO14" s="632"/>
      <c r="CP14" s="632"/>
      <c r="CQ14" s="633"/>
      <c r="CR14" s="634">
        <v>517898</v>
      </c>
      <c r="CS14" s="635"/>
      <c r="CT14" s="635"/>
      <c r="CU14" s="635"/>
      <c r="CV14" s="635"/>
      <c r="CW14" s="635"/>
      <c r="CX14" s="635"/>
      <c r="CY14" s="636"/>
      <c r="CZ14" s="637">
        <v>4</v>
      </c>
      <c r="DA14" s="637"/>
      <c r="DB14" s="637"/>
      <c r="DC14" s="637"/>
      <c r="DD14" s="643">
        <v>56723</v>
      </c>
      <c r="DE14" s="635"/>
      <c r="DF14" s="635"/>
      <c r="DG14" s="635"/>
      <c r="DH14" s="635"/>
      <c r="DI14" s="635"/>
      <c r="DJ14" s="635"/>
      <c r="DK14" s="635"/>
      <c r="DL14" s="635"/>
      <c r="DM14" s="635"/>
      <c r="DN14" s="635"/>
      <c r="DO14" s="635"/>
      <c r="DP14" s="636"/>
      <c r="DQ14" s="643">
        <v>454459</v>
      </c>
      <c r="DR14" s="635"/>
      <c r="DS14" s="635"/>
      <c r="DT14" s="635"/>
      <c r="DU14" s="635"/>
      <c r="DV14" s="635"/>
      <c r="DW14" s="635"/>
      <c r="DX14" s="635"/>
      <c r="DY14" s="635"/>
      <c r="DZ14" s="635"/>
      <c r="EA14" s="635"/>
      <c r="EB14" s="635"/>
      <c r="EC14" s="644"/>
    </row>
    <row r="15" spans="2:143" ht="11.25" customHeight="1" x14ac:dyDescent="0.15">
      <c r="B15" s="631" t="s">
        <v>256</v>
      </c>
      <c r="C15" s="632"/>
      <c r="D15" s="632"/>
      <c r="E15" s="632"/>
      <c r="F15" s="632"/>
      <c r="G15" s="632"/>
      <c r="H15" s="632"/>
      <c r="I15" s="632"/>
      <c r="J15" s="632"/>
      <c r="K15" s="632"/>
      <c r="L15" s="632"/>
      <c r="M15" s="632"/>
      <c r="N15" s="632"/>
      <c r="O15" s="632"/>
      <c r="P15" s="632"/>
      <c r="Q15" s="633"/>
      <c r="R15" s="634" t="s">
        <v>125</v>
      </c>
      <c r="S15" s="635"/>
      <c r="T15" s="635"/>
      <c r="U15" s="635"/>
      <c r="V15" s="635"/>
      <c r="W15" s="635"/>
      <c r="X15" s="635"/>
      <c r="Y15" s="636"/>
      <c r="Z15" s="637" t="s">
        <v>125</v>
      </c>
      <c r="AA15" s="637"/>
      <c r="AB15" s="637"/>
      <c r="AC15" s="637"/>
      <c r="AD15" s="638" t="s">
        <v>125</v>
      </c>
      <c r="AE15" s="638"/>
      <c r="AF15" s="638"/>
      <c r="AG15" s="638"/>
      <c r="AH15" s="638"/>
      <c r="AI15" s="638"/>
      <c r="AJ15" s="638"/>
      <c r="AK15" s="638"/>
      <c r="AL15" s="639" t="s">
        <v>125</v>
      </c>
      <c r="AM15" s="640"/>
      <c r="AN15" s="640"/>
      <c r="AO15" s="641"/>
      <c r="AP15" s="631" t="s">
        <v>257</v>
      </c>
      <c r="AQ15" s="632"/>
      <c r="AR15" s="632"/>
      <c r="AS15" s="632"/>
      <c r="AT15" s="632"/>
      <c r="AU15" s="632"/>
      <c r="AV15" s="632"/>
      <c r="AW15" s="632"/>
      <c r="AX15" s="632"/>
      <c r="AY15" s="632"/>
      <c r="AZ15" s="632"/>
      <c r="BA15" s="632"/>
      <c r="BB15" s="632"/>
      <c r="BC15" s="632"/>
      <c r="BD15" s="632"/>
      <c r="BE15" s="632"/>
      <c r="BF15" s="633"/>
      <c r="BG15" s="634">
        <v>71691</v>
      </c>
      <c r="BH15" s="635"/>
      <c r="BI15" s="635"/>
      <c r="BJ15" s="635"/>
      <c r="BK15" s="635"/>
      <c r="BL15" s="635"/>
      <c r="BM15" s="635"/>
      <c r="BN15" s="636"/>
      <c r="BO15" s="637">
        <v>5.2</v>
      </c>
      <c r="BP15" s="637"/>
      <c r="BQ15" s="637"/>
      <c r="BR15" s="637"/>
      <c r="BS15" s="638" t="s">
        <v>125</v>
      </c>
      <c r="BT15" s="638"/>
      <c r="BU15" s="638"/>
      <c r="BV15" s="638"/>
      <c r="BW15" s="638"/>
      <c r="BX15" s="638"/>
      <c r="BY15" s="638"/>
      <c r="BZ15" s="638"/>
      <c r="CA15" s="638"/>
      <c r="CB15" s="642"/>
      <c r="CD15" s="631" t="s">
        <v>258</v>
      </c>
      <c r="CE15" s="632"/>
      <c r="CF15" s="632"/>
      <c r="CG15" s="632"/>
      <c r="CH15" s="632"/>
      <c r="CI15" s="632"/>
      <c r="CJ15" s="632"/>
      <c r="CK15" s="632"/>
      <c r="CL15" s="632"/>
      <c r="CM15" s="632"/>
      <c r="CN15" s="632"/>
      <c r="CO15" s="632"/>
      <c r="CP15" s="632"/>
      <c r="CQ15" s="633"/>
      <c r="CR15" s="634">
        <v>715965</v>
      </c>
      <c r="CS15" s="635"/>
      <c r="CT15" s="635"/>
      <c r="CU15" s="635"/>
      <c r="CV15" s="635"/>
      <c r="CW15" s="635"/>
      <c r="CX15" s="635"/>
      <c r="CY15" s="636"/>
      <c r="CZ15" s="637">
        <v>5.5</v>
      </c>
      <c r="DA15" s="637"/>
      <c r="DB15" s="637"/>
      <c r="DC15" s="637"/>
      <c r="DD15" s="643">
        <v>60918</v>
      </c>
      <c r="DE15" s="635"/>
      <c r="DF15" s="635"/>
      <c r="DG15" s="635"/>
      <c r="DH15" s="635"/>
      <c r="DI15" s="635"/>
      <c r="DJ15" s="635"/>
      <c r="DK15" s="635"/>
      <c r="DL15" s="635"/>
      <c r="DM15" s="635"/>
      <c r="DN15" s="635"/>
      <c r="DO15" s="635"/>
      <c r="DP15" s="636"/>
      <c r="DQ15" s="643">
        <v>646101</v>
      </c>
      <c r="DR15" s="635"/>
      <c r="DS15" s="635"/>
      <c r="DT15" s="635"/>
      <c r="DU15" s="635"/>
      <c r="DV15" s="635"/>
      <c r="DW15" s="635"/>
      <c r="DX15" s="635"/>
      <c r="DY15" s="635"/>
      <c r="DZ15" s="635"/>
      <c r="EA15" s="635"/>
      <c r="EB15" s="635"/>
      <c r="EC15" s="644"/>
    </row>
    <row r="16" spans="2:143" ht="11.25" customHeight="1" x14ac:dyDescent="0.15">
      <c r="B16" s="631" t="s">
        <v>259</v>
      </c>
      <c r="C16" s="632"/>
      <c r="D16" s="632"/>
      <c r="E16" s="632"/>
      <c r="F16" s="632"/>
      <c r="G16" s="632"/>
      <c r="H16" s="632"/>
      <c r="I16" s="632"/>
      <c r="J16" s="632"/>
      <c r="K16" s="632"/>
      <c r="L16" s="632"/>
      <c r="M16" s="632"/>
      <c r="N16" s="632"/>
      <c r="O16" s="632"/>
      <c r="P16" s="632"/>
      <c r="Q16" s="633"/>
      <c r="R16" s="634">
        <v>7254</v>
      </c>
      <c r="S16" s="635"/>
      <c r="T16" s="635"/>
      <c r="U16" s="635"/>
      <c r="V16" s="635"/>
      <c r="W16" s="635"/>
      <c r="X16" s="635"/>
      <c r="Y16" s="636"/>
      <c r="Z16" s="637">
        <v>0.1</v>
      </c>
      <c r="AA16" s="637"/>
      <c r="AB16" s="637"/>
      <c r="AC16" s="637"/>
      <c r="AD16" s="638">
        <v>7254</v>
      </c>
      <c r="AE16" s="638"/>
      <c r="AF16" s="638"/>
      <c r="AG16" s="638"/>
      <c r="AH16" s="638"/>
      <c r="AI16" s="638"/>
      <c r="AJ16" s="638"/>
      <c r="AK16" s="638"/>
      <c r="AL16" s="639">
        <v>0.1</v>
      </c>
      <c r="AM16" s="640"/>
      <c r="AN16" s="640"/>
      <c r="AO16" s="641"/>
      <c r="AP16" s="631" t="s">
        <v>260</v>
      </c>
      <c r="AQ16" s="632"/>
      <c r="AR16" s="632"/>
      <c r="AS16" s="632"/>
      <c r="AT16" s="632"/>
      <c r="AU16" s="632"/>
      <c r="AV16" s="632"/>
      <c r="AW16" s="632"/>
      <c r="AX16" s="632"/>
      <c r="AY16" s="632"/>
      <c r="AZ16" s="632"/>
      <c r="BA16" s="632"/>
      <c r="BB16" s="632"/>
      <c r="BC16" s="632"/>
      <c r="BD16" s="632"/>
      <c r="BE16" s="632"/>
      <c r="BF16" s="633"/>
      <c r="BG16" s="634" t="s">
        <v>125</v>
      </c>
      <c r="BH16" s="635"/>
      <c r="BI16" s="635"/>
      <c r="BJ16" s="635"/>
      <c r="BK16" s="635"/>
      <c r="BL16" s="635"/>
      <c r="BM16" s="635"/>
      <c r="BN16" s="636"/>
      <c r="BO16" s="637" t="s">
        <v>125</v>
      </c>
      <c r="BP16" s="637"/>
      <c r="BQ16" s="637"/>
      <c r="BR16" s="637"/>
      <c r="BS16" s="638" t="s">
        <v>125</v>
      </c>
      <c r="BT16" s="638"/>
      <c r="BU16" s="638"/>
      <c r="BV16" s="638"/>
      <c r="BW16" s="638"/>
      <c r="BX16" s="638"/>
      <c r="BY16" s="638"/>
      <c r="BZ16" s="638"/>
      <c r="CA16" s="638"/>
      <c r="CB16" s="642"/>
      <c r="CD16" s="631" t="s">
        <v>261</v>
      </c>
      <c r="CE16" s="632"/>
      <c r="CF16" s="632"/>
      <c r="CG16" s="632"/>
      <c r="CH16" s="632"/>
      <c r="CI16" s="632"/>
      <c r="CJ16" s="632"/>
      <c r="CK16" s="632"/>
      <c r="CL16" s="632"/>
      <c r="CM16" s="632"/>
      <c r="CN16" s="632"/>
      <c r="CO16" s="632"/>
      <c r="CP16" s="632"/>
      <c r="CQ16" s="633"/>
      <c r="CR16" s="634">
        <v>224460</v>
      </c>
      <c r="CS16" s="635"/>
      <c r="CT16" s="635"/>
      <c r="CU16" s="635"/>
      <c r="CV16" s="635"/>
      <c r="CW16" s="635"/>
      <c r="CX16" s="635"/>
      <c r="CY16" s="636"/>
      <c r="CZ16" s="637">
        <v>1.7</v>
      </c>
      <c r="DA16" s="637"/>
      <c r="DB16" s="637"/>
      <c r="DC16" s="637"/>
      <c r="DD16" s="643" t="s">
        <v>125</v>
      </c>
      <c r="DE16" s="635"/>
      <c r="DF16" s="635"/>
      <c r="DG16" s="635"/>
      <c r="DH16" s="635"/>
      <c r="DI16" s="635"/>
      <c r="DJ16" s="635"/>
      <c r="DK16" s="635"/>
      <c r="DL16" s="635"/>
      <c r="DM16" s="635"/>
      <c r="DN16" s="635"/>
      <c r="DO16" s="635"/>
      <c r="DP16" s="636"/>
      <c r="DQ16" s="643">
        <v>37374</v>
      </c>
      <c r="DR16" s="635"/>
      <c r="DS16" s="635"/>
      <c r="DT16" s="635"/>
      <c r="DU16" s="635"/>
      <c r="DV16" s="635"/>
      <c r="DW16" s="635"/>
      <c r="DX16" s="635"/>
      <c r="DY16" s="635"/>
      <c r="DZ16" s="635"/>
      <c r="EA16" s="635"/>
      <c r="EB16" s="635"/>
      <c r="EC16" s="644"/>
    </row>
    <row r="17" spans="2:133" ht="11.25" customHeight="1" x14ac:dyDescent="0.15">
      <c r="B17" s="631" t="s">
        <v>262</v>
      </c>
      <c r="C17" s="632"/>
      <c r="D17" s="632"/>
      <c r="E17" s="632"/>
      <c r="F17" s="632"/>
      <c r="G17" s="632"/>
      <c r="H17" s="632"/>
      <c r="I17" s="632"/>
      <c r="J17" s="632"/>
      <c r="K17" s="632"/>
      <c r="L17" s="632"/>
      <c r="M17" s="632"/>
      <c r="N17" s="632"/>
      <c r="O17" s="632"/>
      <c r="P17" s="632"/>
      <c r="Q17" s="633"/>
      <c r="R17" s="634">
        <v>10077</v>
      </c>
      <c r="S17" s="635"/>
      <c r="T17" s="635"/>
      <c r="U17" s="635"/>
      <c r="V17" s="635"/>
      <c r="W17" s="635"/>
      <c r="X17" s="635"/>
      <c r="Y17" s="636"/>
      <c r="Z17" s="637">
        <v>0.1</v>
      </c>
      <c r="AA17" s="637"/>
      <c r="AB17" s="637"/>
      <c r="AC17" s="637"/>
      <c r="AD17" s="638">
        <v>10077</v>
      </c>
      <c r="AE17" s="638"/>
      <c r="AF17" s="638"/>
      <c r="AG17" s="638"/>
      <c r="AH17" s="638"/>
      <c r="AI17" s="638"/>
      <c r="AJ17" s="638"/>
      <c r="AK17" s="638"/>
      <c r="AL17" s="639">
        <v>0.1</v>
      </c>
      <c r="AM17" s="640"/>
      <c r="AN17" s="640"/>
      <c r="AO17" s="641"/>
      <c r="AP17" s="631" t="s">
        <v>263</v>
      </c>
      <c r="AQ17" s="632"/>
      <c r="AR17" s="632"/>
      <c r="AS17" s="632"/>
      <c r="AT17" s="632"/>
      <c r="AU17" s="632"/>
      <c r="AV17" s="632"/>
      <c r="AW17" s="632"/>
      <c r="AX17" s="632"/>
      <c r="AY17" s="632"/>
      <c r="AZ17" s="632"/>
      <c r="BA17" s="632"/>
      <c r="BB17" s="632"/>
      <c r="BC17" s="632"/>
      <c r="BD17" s="632"/>
      <c r="BE17" s="632"/>
      <c r="BF17" s="633"/>
      <c r="BG17" s="634" t="s">
        <v>125</v>
      </c>
      <c r="BH17" s="635"/>
      <c r="BI17" s="635"/>
      <c r="BJ17" s="635"/>
      <c r="BK17" s="635"/>
      <c r="BL17" s="635"/>
      <c r="BM17" s="635"/>
      <c r="BN17" s="636"/>
      <c r="BO17" s="637" t="s">
        <v>125</v>
      </c>
      <c r="BP17" s="637"/>
      <c r="BQ17" s="637"/>
      <c r="BR17" s="637"/>
      <c r="BS17" s="638" t="s">
        <v>125</v>
      </c>
      <c r="BT17" s="638"/>
      <c r="BU17" s="638"/>
      <c r="BV17" s="638"/>
      <c r="BW17" s="638"/>
      <c r="BX17" s="638"/>
      <c r="BY17" s="638"/>
      <c r="BZ17" s="638"/>
      <c r="CA17" s="638"/>
      <c r="CB17" s="642"/>
      <c r="CD17" s="631" t="s">
        <v>264</v>
      </c>
      <c r="CE17" s="632"/>
      <c r="CF17" s="632"/>
      <c r="CG17" s="632"/>
      <c r="CH17" s="632"/>
      <c r="CI17" s="632"/>
      <c r="CJ17" s="632"/>
      <c r="CK17" s="632"/>
      <c r="CL17" s="632"/>
      <c r="CM17" s="632"/>
      <c r="CN17" s="632"/>
      <c r="CO17" s="632"/>
      <c r="CP17" s="632"/>
      <c r="CQ17" s="633"/>
      <c r="CR17" s="634">
        <v>1896800</v>
      </c>
      <c r="CS17" s="635"/>
      <c r="CT17" s="635"/>
      <c r="CU17" s="635"/>
      <c r="CV17" s="635"/>
      <c r="CW17" s="635"/>
      <c r="CX17" s="635"/>
      <c r="CY17" s="636"/>
      <c r="CZ17" s="637">
        <v>14.6</v>
      </c>
      <c r="DA17" s="637"/>
      <c r="DB17" s="637"/>
      <c r="DC17" s="637"/>
      <c r="DD17" s="643" t="s">
        <v>125</v>
      </c>
      <c r="DE17" s="635"/>
      <c r="DF17" s="635"/>
      <c r="DG17" s="635"/>
      <c r="DH17" s="635"/>
      <c r="DI17" s="635"/>
      <c r="DJ17" s="635"/>
      <c r="DK17" s="635"/>
      <c r="DL17" s="635"/>
      <c r="DM17" s="635"/>
      <c r="DN17" s="635"/>
      <c r="DO17" s="635"/>
      <c r="DP17" s="636"/>
      <c r="DQ17" s="643">
        <v>1847105</v>
      </c>
      <c r="DR17" s="635"/>
      <c r="DS17" s="635"/>
      <c r="DT17" s="635"/>
      <c r="DU17" s="635"/>
      <c r="DV17" s="635"/>
      <c r="DW17" s="635"/>
      <c r="DX17" s="635"/>
      <c r="DY17" s="635"/>
      <c r="DZ17" s="635"/>
      <c r="EA17" s="635"/>
      <c r="EB17" s="635"/>
      <c r="EC17" s="644"/>
    </row>
    <row r="18" spans="2:133" ht="11.25" customHeight="1" x14ac:dyDescent="0.15">
      <c r="B18" s="631" t="s">
        <v>265</v>
      </c>
      <c r="C18" s="632"/>
      <c r="D18" s="632"/>
      <c r="E18" s="632"/>
      <c r="F18" s="632"/>
      <c r="G18" s="632"/>
      <c r="H18" s="632"/>
      <c r="I18" s="632"/>
      <c r="J18" s="632"/>
      <c r="K18" s="632"/>
      <c r="L18" s="632"/>
      <c r="M18" s="632"/>
      <c r="N18" s="632"/>
      <c r="O18" s="632"/>
      <c r="P18" s="632"/>
      <c r="Q18" s="633"/>
      <c r="R18" s="634">
        <v>26020</v>
      </c>
      <c r="S18" s="635"/>
      <c r="T18" s="635"/>
      <c r="U18" s="635"/>
      <c r="V18" s="635"/>
      <c r="W18" s="635"/>
      <c r="X18" s="635"/>
      <c r="Y18" s="636"/>
      <c r="Z18" s="637">
        <v>0.2</v>
      </c>
      <c r="AA18" s="637"/>
      <c r="AB18" s="637"/>
      <c r="AC18" s="637"/>
      <c r="AD18" s="638">
        <v>26020</v>
      </c>
      <c r="AE18" s="638"/>
      <c r="AF18" s="638"/>
      <c r="AG18" s="638"/>
      <c r="AH18" s="638"/>
      <c r="AI18" s="638"/>
      <c r="AJ18" s="638"/>
      <c r="AK18" s="638"/>
      <c r="AL18" s="639">
        <v>0.30000001192092896</v>
      </c>
      <c r="AM18" s="640"/>
      <c r="AN18" s="640"/>
      <c r="AO18" s="641"/>
      <c r="AP18" s="631" t="s">
        <v>266</v>
      </c>
      <c r="AQ18" s="632"/>
      <c r="AR18" s="632"/>
      <c r="AS18" s="632"/>
      <c r="AT18" s="632"/>
      <c r="AU18" s="632"/>
      <c r="AV18" s="632"/>
      <c r="AW18" s="632"/>
      <c r="AX18" s="632"/>
      <c r="AY18" s="632"/>
      <c r="AZ18" s="632"/>
      <c r="BA18" s="632"/>
      <c r="BB18" s="632"/>
      <c r="BC18" s="632"/>
      <c r="BD18" s="632"/>
      <c r="BE18" s="632"/>
      <c r="BF18" s="633"/>
      <c r="BG18" s="634" t="s">
        <v>125</v>
      </c>
      <c r="BH18" s="635"/>
      <c r="BI18" s="635"/>
      <c r="BJ18" s="635"/>
      <c r="BK18" s="635"/>
      <c r="BL18" s="635"/>
      <c r="BM18" s="635"/>
      <c r="BN18" s="636"/>
      <c r="BO18" s="637" t="s">
        <v>125</v>
      </c>
      <c r="BP18" s="637"/>
      <c r="BQ18" s="637"/>
      <c r="BR18" s="637"/>
      <c r="BS18" s="638" t="s">
        <v>125</v>
      </c>
      <c r="BT18" s="638"/>
      <c r="BU18" s="638"/>
      <c r="BV18" s="638"/>
      <c r="BW18" s="638"/>
      <c r="BX18" s="638"/>
      <c r="BY18" s="638"/>
      <c r="BZ18" s="638"/>
      <c r="CA18" s="638"/>
      <c r="CB18" s="642"/>
      <c r="CD18" s="631" t="s">
        <v>267</v>
      </c>
      <c r="CE18" s="632"/>
      <c r="CF18" s="632"/>
      <c r="CG18" s="632"/>
      <c r="CH18" s="632"/>
      <c r="CI18" s="632"/>
      <c r="CJ18" s="632"/>
      <c r="CK18" s="632"/>
      <c r="CL18" s="632"/>
      <c r="CM18" s="632"/>
      <c r="CN18" s="632"/>
      <c r="CO18" s="632"/>
      <c r="CP18" s="632"/>
      <c r="CQ18" s="633"/>
      <c r="CR18" s="634" t="s">
        <v>125</v>
      </c>
      <c r="CS18" s="635"/>
      <c r="CT18" s="635"/>
      <c r="CU18" s="635"/>
      <c r="CV18" s="635"/>
      <c r="CW18" s="635"/>
      <c r="CX18" s="635"/>
      <c r="CY18" s="636"/>
      <c r="CZ18" s="637" t="s">
        <v>125</v>
      </c>
      <c r="DA18" s="637"/>
      <c r="DB18" s="637"/>
      <c r="DC18" s="637"/>
      <c r="DD18" s="643" t="s">
        <v>125</v>
      </c>
      <c r="DE18" s="635"/>
      <c r="DF18" s="635"/>
      <c r="DG18" s="635"/>
      <c r="DH18" s="635"/>
      <c r="DI18" s="635"/>
      <c r="DJ18" s="635"/>
      <c r="DK18" s="635"/>
      <c r="DL18" s="635"/>
      <c r="DM18" s="635"/>
      <c r="DN18" s="635"/>
      <c r="DO18" s="635"/>
      <c r="DP18" s="636"/>
      <c r="DQ18" s="643" t="s">
        <v>125</v>
      </c>
      <c r="DR18" s="635"/>
      <c r="DS18" s="635"/>
      <c r="DT18" s="635"/>
      <c r="DU18" s="635"/>
      <c r="DV18" s="635"/>
      <c r="DW18" s="635"/>
      <c r="DX18" s="635"/>
      <c r="DY18" s="635"/>
      <c r="DZ18" s="635"/>
      <c r="EA18" s="635"/>
      <c r="EB18" s="635"/>
      <c r="EC18" s="644"/>
    </row>
    <row r="19" spans="2:133" ht="11.25" customHeight="1" x14ac:dyDescent="0.15">
      <c r="B19" s="631" t="s">
        <v>268</v>
      </c>
      <c r="C19" s="632"/>
      <c r="D19" s="632"/>
      <c r="E19" s="632"/>
      <c r="F19" s="632"/>
      <c r="G19" s="632"/>
      <c r="H19" s="632"/>
      <c r="I19" s="632"/>
      <c r="J19" s="632"/>
      <c r="K19" s="632"/>
      <c r="L19" s="632"/>
      <c r="M19" s="632"/>
      <c r="N19" s="632"/>
      <c r="O19" s="632"/>
      <c r="P19" s="632"/>
      <c r="Q19" s="633"/>
      <c r="R19" s="634">
        <v>3054</v>
      </c>
      <c r="S19" s="635"/>
      <c r="T19" s="635"/>
      <c r="U19" s="635"/>
      <c r="V19" s="635"/>
      <c r="W19" s="635"/>
      <c r="X19" s="635"/>
      <c r="Y19" s="636"/>
      <c r="Z19" s="637">
        <v>0</v>
      </c>
      <c r="AA19" s="637"/>
      <c r="AB19" s="637"/>
      <c r="AC19" s="637"/>
      <c r="AD19" s="638">
        <v>3054</v>
      </c>
      <c r="AE19" s="638"/>
      <c r="AF19" s="638"/>
      <c r="AG19" s="638"/>
      <c r="AH19" s="638"/>
      <c r="AI19" s="638"/>
      <c r="AJ19" s="638"/>
      <c r="AK19" s="638"/>
      <c r="AL19" s="639">
        <v>0</v>
      </c>
      <c r="AM19" s="640"/>
      <c r="AN19" s="640"/>
      <c r="AO19" s="641"/>
      <c r="AP19" s="631" t="s">
        <v>269</v>
      </c>
      <c r="AQ19" s="632"/>
      <c r="AR19" s="632"/>
      <c r="AS19" s="632"/>
      <c r="AT19" s="632"/>
      <c r="AU19" s="632"/>
      <c r="AV19" s="632"/>
      <c r="AW19" s="632"/>
      <c r="AX19" s="632"/>
      <c r="AY19" s="632"/>
      <c r="AZ19" s="632"/>
      <c r="BA19" s="632"/>
      <c r="BB19" s="632"/>
      <c r="BC19" s="632"/>
      <c r="BD19" s="632"/>
      <c r="BE19" s="632"/>
      <c r="BF19" s="633"/>
      <c r="BG19" s="634">
        <v>2856</v>
      </c>
      <c r="BH19" s="635"/>
      <c r="BI19" s="635"/>
      <c r="BJ19" s="635"/>
      <c r="BK19" s="635"/>
      <c r="BL19" s="635"/>
      <c r="BM19" s="635"/>
      <c r="BN19" s="636"/>
      <c r="BO19" s="637">
        <v>0.2</v>
      </c>
      <c r="BP19" s="637"/>
      <c r="BQ19" s="637"/>
      <c r="BR19" s="637"/>
      <c r="BS19" s="638" t="s">
        <v>125</v>
      </c>
      <c r="BT19" s="638"/>
      <c r="BU19" s="638"/>
      <c r="BV19" s="638"/>
      <c r="BW19" s="638"/>
      <c r="BX19" s="638"/>
      <c r="BY19" s="638"/>
      <c r="BZ19" s="638"/>
      <c r="CA19" s="638"/>
      <c r="CB19" s="642"/>
      <c r="CD19" s="631" t="s">
        <v>270</v>
      </c>
      <c r="CE19" s="632"/>
      <c r="CF19" s="632"/>
      <c r="CG19" s="632"/>
      <c r="CH19" s="632"/>
      <c r="CI19" s="632"/>
      <c r="CJ19" s="632"/>
      <c r="CK19" s="632"/>
      <c r="CL19" s="632"/>
      <c r="CM19" s="632"/>
      <c r="CN19" s="632"/>
      <c r="CO19" s="632"/>
      <c r="CP19" s="632"/>
      <c r="CQ19" s="633"/>
      <c r="CR19" s="634" t="s">
        <v>125</v>
      </c>
      <c r="CS19" s="635"/>
      <c r="CT19" s="635"/>
      <c r="CU19" s="635"/>
      <c r="CV19" s="635"/>
      <c r="CW19" s="635"/>
      <c r="CX19" s="635"/>
      <c r="CY19" s="636"/>
      <c r="CZ19" s="637" t="s">
        <v>125</v>
      </c>
      <c r="DA19" s="637"/>
      <c r="DB19" s="637"/>
      <c r="DC19" s="637"/>
      <c r="DD19" s="643" t="s">
        <v>125</v>
      </c>
      <c r="DE19" s="635"/>
      <c r="DF19" s="635"/>
      <c r="DG19" s="635"/>
      <c r="DH19" s="635"/>
      <c r="DI19" s="635"/>
      <c r="DJ19" s="635"/>
      <c r="DK19" s="635"/>
      <c r="DL19" s="635"/>
      <c r="DM19" s="635"/>
      <c r="DN19" s="635"/>
      <c r="DO19" s="635"/>
      <c r="DP19" s="636"/>
      <c r="DQ19" s="643" t="s">
        <v>125</v>
      </c>
      <c r="DR19" s="635"/>
      <c r="DS19" s="635"/>
      <c r="DT19" s="635"/>
      <c r="DU19" s="635"/>
      <c r="DV19" s="635"/>
      <c r="DW19" s="635"/>
      <c r="DX19" s="635"/>
      <c r="DY19" s="635"/>
      <c r="DZ19" s="635"/>
      <c r="EA19" s="635"/>
      <c r="EB19" s="635"/>
      <c r="EC19" s="644"/>
    </row>
    <row r="20" spans="2:133" ht="11.25" customHeight="1" x14ac:dyDescent="0.15">
      <c r="B20" s="631" t="s">
        <v>271</v>
      </c>
      <c r="C20" s="632"/>
      <c r="D20" s="632"/>
      <c r="E20" s="632"/>
      <c r="F20" s="632"/>
      <c r="G20" s="632"/>
      <c r="H20" s="632"/>
      <c r="I20" s="632"/>
      <c r="J20" s="632"/>
      <c r="K20" s="632"/>
      <c r="L20" s="632"/>
      <c r="M20" s="632"/>
      <c r="N20" s="632"/>
      <c r="O20" s="632"/>
      <c r="P20" s="632"/>
      <c r="Q20" s="633"/>
      <c r="R20" s="634">
        <v>1939</v>
      </c>
      <c r="S20" s="635"/>
      <c r="T20" s="635"/>
      <c r="U20" s="635"/>
      <c r="V20" s="635"/>
      <c r="W20" s="635"/>
      <c r="X20" s="635"/>
      <c r="Y20" s="636"/>
      <c r="Z20" s="637">
        <v>0</v>
      </c>
      <c r="AA20" s="637"/>
      <c r="AB20" s="637"/>
      <c r="AC20" s="637"/>
      <c r="AD20" s="638">
        <v>1939</v>
      </c>
      <c r="AE20" s="638"/>
      <c r="AF20" s="638"/>
      <c r="AG20" s="638"/>
      <c r="AH20" s="638"/>
      <c r="AI20" s="638"/>
      <c r="AJ20" s="638"/>
      <c r="AK20" s="638"/>
      <c r="AL20" s="639">
        <v>0</v>
      </c>
      <c r="AM20" s="640"/>
      <c r="AN20" s="640"/>
      <c r="AO20" s="641"/>
      <c r="AP20" s="631" t="s">
        <v>272</v>
      </c>
      <c r="AQ20" s="632"/>
      <c r="AR20" s="632"/>
      <c r="AS20" s="632"/>
      <c r="AT20" s="632"/>
      <c r="AU20" s="632"/>
      <c r="AV20" s="632"/>
      <c r="AW20" s="632"/>
      <c r="AX20" s="632"/>
      <c r="AY20" s="632"/>
      <c r="AZ20" s="632"/>
      <c r="BA20" s="632"/>
      <c r="BB20" s="632"/>
      <c r="BC20" s="632"/>
      <c r="BD20" s="632"/>
      <c r="BE20" s="632"/>
      <c r="BF20" s="633"/>
      <c r="BG20" s="634">
        <v>2856</v>
      </c>
      <c r="BH20" s="635"/>
      <c r="BI20" s="635"/>
      <c r="BJ20" s="635"/>
      <c r="BK20" s="635"/>
      <c r="BL20" s="635"/>
      <c r="BM20" s="635"/>
      <c r="BN20" s="636"/>
      <c r="BO20" s="637">
        <v>0.2</v>
      </c>
      <c r="BP20" s="637"/>
      <c r="BQ20" s="637"/>
      <c r="BR20" s="637"/>
      <c r="BS20" s="638" t="s">
        <v>125</v>
      </c>
      <c r="BT20" s="638"/>
      <c r="BU20" s="638"/>
      <c r="BV20" s="638"/>
      <c r="BW20" s="638"/>
      <c r="BX20" s="638"/>
      <c r="BY20" s="638"/>
      <c r="BZ20" s="638"/>
      <c r="CA20" s="638"/>
      <c r="CB20" s="642"/>
      <c r="CD20" s="631" t="s">
        <v>273</v>
      </c>
      <c r="CE20" s="632"/>
      <c r="CF20" s="632"/>
      <c r="CG20" s="632"/>
      <c r="CH20" s="632"/>
      <c r="CI20" s="632"/>
      <c r="CJ20" s="632"/>
      <c r="CK20" s="632"/>
      <c r="CL20" s="632"/>
      <c r="CM20" s="632"/>
      <c r="CN20" s="632"/>
      <c r="CO20" s="632"/>
      <c r="CP20" s="632"/>
      <c r="CQ20" s="633"/>
      <c r="CR20" s="634">
        <v>12974579</v>
      </c>
      <c r="CS20" s="635"/>
      <c r="CT20" s="635"/>
      <c r="CU20" s="635"/>
      <c r="CV20" s="635"/>
      <c r="CW20" s="635"/>
      <c r="CX20" s="635"/>
      <c r="CY20" s="636"/>
      <c r="CZ20" s="637">
        <v>100</v>
      </c>
      <c r="DA20" s="637"/>
      <c r="DB20" s="637"/>
      <c r="DC20" s="637"/>
      <c r="DD20" s="643">
        <v>1271513</v>
      </c>
      <c r="DE20" s="635"/>
      <c r="DF20" s="635"/>
      <c r="DG20" s="635"/>
      <c r="DH20" s="635"/>
      <c r="DI20" s="635"/>
      <c r="DJ20" s="635"/>
      <c r="DK20" s="635"/>
      <c r="DL20" s="635"/>
      <c r="DM20" s="635"/>
      <c r="DN20" s="635"/>
      <c r="DO20" s="635"/>
      <c r="DP20" s="636"/>
      <c r="DQ20" s="643">
        <v>9738588</v>
      </c>
      <c r="DR20" s="635"/>
      <c r="DS20" s="635"/>
      <c r="DT20" s="635"/>
      <c r="DU20" s="635"/>
      <c r="DV20" s="635"/>
      <c r="DW20" s="635"/>
      <c r="DX20" s="635"/>
      <c r="DY20" s="635"/>
      <c r="DZ20" s="635"/>
      <c r="EA20" s="635"/>
      <c r="EB20" s="635"/>
      <c r="EC20" s="644"/>
    </row>
    <row r="21" spans="2:133" ht="11.25" customHeight="1" x14ac:dyDescent="0.15">
      <c r="B21" s="631" t="s">
        <v>274</v>
      </c>
      <c r="C21" s="632"/>
      <c r="D21" s="632"/>
      <c r="E21" s="632"/>
      <c r="F21" s="632"/>
      <c r="G21" s="632"/>
      <c r="H21" s="632"/>
      <c r="I21" s="632"/>
      <c r="J21" s="632"/>
      <c r="K21" s="632"/>
      <c r="L21" s="632"/>
      <c r="M21" s="632"/>
      <c r="N21" s="632"/>
      <c r="O21" s="632"/>
      <c r="P21" s="632"/>
      <c r="Q21" s="633"/>
      <c r="R21" s="634">
        <v>701</v>
      </c>
      <c r="S21" s="635"/>
      <c r="T21" s="635"/>
      <c r="U21" s="635"/>
      <c r="V21" s="635"/>
      <c r="W21" s="635"/>
      <c r="X21" s="635"/>
      <c r="Y21" s="636"/>
      <c r="Z21" s="637">
        <v>0</v>
      </c>
      <c r="AA21" s="637"/>
      <c r="AB21" s="637"/>
      <c r="AC21" s="637"/>
      <c r="AD21" s="638">
        <v>701</v>
      </c>
      <c r="AE21" s="638"/>
      <c r="AF21" s="638"/>
      <c r="AG21" s="638"/>
      <c r="AH21" s="638"/>
      <c r="AI21" s="638"/>
      <c r="AJ21" s="638"/>
      <c r="AK21" s="638"/>
      <c r="AL21" s="639">
        <v>0</v>
      </c>
      <c r="AM21" s="640"/>
      <c r="AN21" s="640"/>
      <c r="AO21" s="641"/>
      <c r="AP21" s="631" t="s">
        <v>275</v>
      </c>
      <c r="AQ21" s="647"/>
      <c r="AR21" s="647"/>
      <c r="AS21" s="647"/>
      <c r="AT21" s="647"/>
      <c r="AU21" s="647"/>
      <c r="AV21" s="647"/>
      <c r="AW21" s="647"/>
      <c r="AX21" s="647"/>
      <c r="AY21" s="647"/>
      <c r="AZ21" s="647"/>
      <c r="BA21" s="647"/>
      <c r="BB21" s="647"/>
      <c r="BC21" s="647"/>
      <c r="BD21" s="647"/>
      <c r="BE21" s="647"/>
      <c r="BF21" s="648"/>
      <c r="BG21" s="634">
        <v>2856</v>
      </c>
      <c r="BH21" s="635"/>
      <c r="BI21" s="635"/>
      <c r="BJ21" s="635"/>
      <c r="BK21" s="635"/>
      <c r="BL21" s="635"/>
      <c r="BM21" s="635"/>
      <c r="BN21" s="636"/>
      <c r="BO21" s="637">
        <v>0.2</v>
      </c>
      <c r="BP21" s="637"/>
      <c r="BQ21" s="637"/>
      <c r="BR21" s="637"/>
      <c r="BS21" s="638" t="s">
        <v>125</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3" t="s">
        <v>276</v>
      </c>
      <c r="C22" s="664"/>
      <c r="D22" s="664"/>
      <c r="E22" s="664"/>
      <c r="F22" s="664"/>
      <c r="G22" s="664"/>
      <c r="H22" s="664"/>
      <c r="I22" s="664"/>
      <c r="J22" s="664"/>
      <c r="K22" s="664"/>
      <c r="L22" s="664"/>
      <c r="M22" s="664"/>
      <c r="N22" s="664"/>
      <c r="O22" s="664"/>
      <c r="P22" s="664"/>
      <c r="Q22" s="665"/>
      <c r="R22" s="634">
        <v>20326</v>
      </c>
      <c r="S22" s="635"/>
      <c r="T22" s="635"/>
      <c r="U22" s="635"/>
      <c r="V22" s="635"/>
      <c r="W22" s="635"/>
      <c r="X22" s="635"/>
      <c r="Y22" s="636"/>
      <c r="Z22" s="637">
        <v>0.1</v>
      </c>
      <c r="AA22" s="637"/>
      <c r="AB22" s="637"/>
      <c r="AC22" s="637"/>
      <c r="AD22" s="638">
        <v>20326</v>
      </c>
      <c r="AE22" s="638"/>
      <c r="AF22" s="638"/>
      <c r="AG22" s="638"/>
      <c r="AH22" s="638"/>
      <c r="AI22" s="638"/>
      <c r="AJ22" s="638"/>
      <c r="AK22" s="638"/>
      <c r="AL22" s="639">
        <v>0.30000001192092896</v>
      </c>
      <c r="AM22" s="640"/>
      <c r="AN22" s="640"/>
      <c r="AO22" s="641"/>
      <c r="AP22" s="631" t="s">
        <v>277</v>
      </c>
      <c r="AQ22" s="647"/>
      <c r="AR22" s="647"/>
      <c r="AS22" s="647"/>
      <c r="AT22" s="647"/>
      <c r="AU22" s="647"/>
      <c r="AV22" s="647"/>
      <c r="AW22" s="647"/>
      <c r="AX22" s="647"/>
      <c r="AY22" s="647"/>
      <c r="AZ22" s="647"/>
      <c r="BA22" s="647"/>
      <c r="BB22" s="647"/>
      <c r="BC22" s="647"/>
      <c r="BD22" s="647"/>
      <c r="BE22" s="647"/>
      <c r="BF22" s="648"/>
      <c r="BG22" s="634" t="s">
        <v>125</v>
      </c>
      <c r="BH22" s="635"/>
      <c r="BI22" s="635"/>
      <c r="BJ22" s="635"/>
      <c r="BK22" s="635"/>
      <c r="BL22" s="635"/>
      <c r="BM22" s="635"/>
      <c r="BN22" s="636"/>
      <c r="BO22" s="637" t="s">
        <v>125</v>
      </c>
      <c r="BP22" s="637"/>
      <c r="BQ22" s="637"/>
      <c r="BR22" s="637"/>
      <c r="BS22" s="638" t="s">
        <v>125</v>
      </c>
      <c r="BT22" s="638"/>
      <c r="BU22" s="638"/>
      <c r="BV22" s="638"/>
      <c r="BW22" s="638"/>
      <c r="BX22" s="638"/>
      <c r="BY22" s="638"/>
      <c r="BZ22" s="638"/>
      <c r="CA22" s="638"/>
      <c r="CB22" s="642"/>
      <c r="CD22" s="616" t="s">
        <v>278</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279</v>
      </c>
      <c r="C23" s="632"/>
      <c r="D23" s="632"/>
      <c r="E23" s="632"/>
      <c r="F23" s="632"/>
      <c r="G23" s="632"/>
      <c r="H23" s="632"/>
      <c r="I23" s="632"/>
      <c r="J23" s="632"/>
      <c r="K23" s="632"/>
      <c r="L23" s="632"/>
      <c r="M23" s="632"/>
      <c r="N23" s="632"/>
      <c r="O23" s="632"/>
      <c r="P23" s="632"/>
      <c r="Q23" s="633"/>
      <c r="R23" s="634">
        <v>7091095</v>
      </c>
      <c r="S23" s="635"/>
      <c r="T23" s="635"/>
      <c r="U23" s="635"/>
      <c r="V23" s="635"/>
      <c r="W23" s="635"/>
      <c r="X23" s="635"/>
      <c r="Y23" s="636"/>
      <c r="Z23" s="637">
        <v>51.1</v>
      </c>
      <c r="AA23" s="637"/>
      <c r="AB23" s="637"/>
      <c r="AC23" s="637"/>
      <c r="AD23" s="638">
        <v>6050455</v>
      </c>
      <c r="AE23" s="638"/>
      <c r="AF23" s="638"/>
      <c r="AG23" s="638"/>
      <c r="AH23" s="638"/>
      <c r="AI23" s="638"/>
      <c r="AJ23" s="638"/>
      <c r="AK23" s="638"/>
      <c r="AL23" s="639">
        <v>76.7</v>
      </c>
      <c r="AM23" s="640"/>
      <c r="AN23" s="640"/>
      <c r="AO23" s="641"/>
      <c r="AP23" s="631" t="s">
        <v>280</v>
      </c>
      <c r="AQ23" s="647"/>
      <c r="AR23" s="647"/>
      <c r="AS23" s="647"/>
      <c r="AT23" s="647"/>
      <c r="AU23" s="647"/>
      <c r="AV23" s="647"/>
      <c r="AW23" s="647"/>
      <c r="AX23" s="647"/>
      <c r="AY23" s="647"/>
      <c r="AZ23" s="647"/>
      <c r="BA23" s="647"/>
      <c r="BB23" s="647"/>
      <c r="BC23" s="647"/>
      <c r="BD23" s="647"/>
      <c r="BE23" s="647"/>
      <c r="BF23" s="648"/>
      <c r="BG23" s="634" t="s">
        <v>125</v>
      </c>
      <c r="BH23" s="635"/>
      <c r="BI23" s="635"/>
      <c r="BJ23" s="635"/>
      <c r="BK23" s="635"/>
      <c r="BL23" s="635"/>
      <c r="BM23" s="635"/>
      <c r="BN23" s="636"/>
      <c r="BO23" s="637" t="s">
        <v>125</v>
      </c>
      <c r="BP23" s="637"/>
      <c r="BQ23" s="637"/>
      <c r="BR23" s="637"/>
      <c r="BS23" s="638" t="s">
        <v>125</v>
      </c>
      <c r="BT23" s="638"/>
      <c r="BU23" s="638"/>
      <c r="BV23" s="638"/>
      <c r="BW23" s="638"/>
      <c r="BX23" s="638"/>
      <c r="BY23" s="638"/>
      <c r="BZ23" s="638"/>
      <c r="CA23" s="638"/>
      <c r="CB23" s="642"/>
      <c r="CD23" s="616" t="s">
        <v>220</v>
      </c>
      <c r="CE23" s="617"/>
      <c r="CF23" s="617"/>
      <c r="CG23" s="617"/>
      <c r="CH23" s="617"/>
      <c r="CI23" s="617"/>
      <c r="CJ23" s="617"/>
      <c r="CK23" s="617"/>
      <c r="CL23" s="617"/>
      <c r="CM23" s="617"/>
      <c r="CN23" s="617"/>
      <c r="CO23" s="617"/>
      <c r="CP23" s="617"/>
      <c r="CQ23" s="618"/>
      <c r="CR23" s="616" t="s">
        <v>281</v>
      </c>
      <c r="CS23" s="617"/>
      <c r="CT23" s="617"/>
      <c r="CU23" s="617"/>
      <c r="CV23" s="617"/>
      <c r="CW23" s="617"/>
      <c r="CX23" s="617"/>
      <c r="CY23" s="618"/>
      <c r="CZ23" s="616" t="s">
        <v>282</v>
      </c>
      <c r="DA23" s="617"/>
      <c r="DB23" s="617"/>
      <c r="DC23" s="618"/>
      <c r="DD23" s="616" t="s">
        <v>283</v>
      </c>
      <c r="DE23" s="617"/>
      <c r="DF23" s="617"/>
      <c r="DG23" s="617"/>
      <c r="DH23" s="617"/>
      <c r="DI23" s="617"/>
      <c r="DJ23" s="617"/>
      <c r="DK23" s="618"/>
      <c r="DL23" s="658" t="s">
        <v>284</v>
      </c>
      <c r="DM23" s="659"/>
      <c r="DN23" s="659"/>
      <c r="DO23" s="659"/>
      <c r="DP23" s="659"/>
      <c r="DQ23" s="659"/>
      <c r="DR23" s="659"/>
      <c r="DS23" s="659"/>
      <c r="DT23" s="659"/>
      <c r="DU23" s="659"/>
      <c r="DV23" s="660"/>
      <c r="DW23" s="616" t="s">
        <v>285</v>
      </c>
      <c r="DX23" s="617"/>
      <c r="DY23" s="617"/>
      <c r="DZ23" s="617"/>
      <c r="EA23" s="617"/>
      <c r="EB23" s="617"/>
      <c r="EC23" s="618"/>
    </row>
    <row r="24" spans="2:133" ht="11.25" customHeight="1" x14ac:dyDescent="0.15">
      <c r="B24" s="631" t="s">
        <v>286</v>
      </c>
      <c r="C24" s="632"/>
      <c r="D24" s="632"/>
      <c r="E24" s="632"/>
      <c r="F24" s="632"/>
      <c r="G24" s="632"/>
      <c r="H24" s="632"/>
      <c r="I24" s="632"/>
      <c r="J24" s="632"/>
      <c r="K24" s="632"/>
      <c r="L24" s="632"/>
      <c r="M24" s="632"/>
      <c r="N24" s="632"/>
      <c r="O24" s="632"/>
      <c r="P24" s="632"/>
      <c r="Q24" s="633"/>
      <c r="R24" s="634">
        <v>6050455</v>
      </c>
      <c r="S24" s="635"/>
      <c r="T24" s="635"/>
      <c r="U24" s="635"/>
      <c r="V24" s="635"/>
      <c r="W24" s="635"/>
      <c r="X24" s="635"/>
      <c r="Y24" s="636"/>
      <c r="Z24" s="637">
        <v>43.6</v>
      </c>
      <c r="AA24" s="637"/>
      <c r="AB24" s="637"/>
      <c r="AC24" s="637"/>
      <c r="AD24" s="638">
        <v>6050455</v>
      </c>
      <c r="AE24" s="638"/>
      <c r="AF24" s="638"/>
      <c r="AG24" s="638"/>
      <c r="AH24" s="638"/>
      <c r="AI24" s="638"/>
      <c r="AJ24" s="638"/>
      <c r="AK24" s="638"/>
      <c r="AL24" s="639">
        <v>76.7</v>
      </c>
      <c r="AM24" s="640"/>
      <c r="AN24" s="640"/>
      <c r="AO24" s="641"/>
      <c r="AP24" s="631" t="s">
        <v>287</v>
      </c>
      <c r="AQ24" s="647"/>
      <c r="AR24" s="647"/>
      <c r="AS24" s="647"/>
      <c r="AT24" s="647"/>
      <c r="AU24" s="647"/>
      <c r="AV24" s="647"/>
      <c r="AW24" s="647"/>
      <c r="AX24" s="647"/>
      <c r="AY24" s="647"/>
      <c r="AZ24" s="647"/>
      <c r="BA24" s="647"/>
      <c r="BB24" s="647"/>
      <c r="BC24" s="647"/>
      <c r="BD24" s="647"/>
      <c r="BE24" s="647"/>
      <c r="BF24" s="648"/>
      <c r="BG24" s="634" t="s">
        <v>125</v>
      </c>
      <c r="BH24" s="635"/>
      <c r="BI24" s="635"/>
      <c r="BJ24" s="635"/>
      <c r="BK24" s="635"/>
      <c r="BL24" s="635"/>
      <c r="BM24" s="635"/>
      <c r="BN24" s="636"/>
      <c r="BO24" s="637" t="s">
        <v>125</v>
      </c>
      <c r="BP24" s="637"/>
      <c r="BQ24" s="637"/>
      <c r="BR24" s="637"/>
      <c r="BS24" s="638" t="s">
        <v>125</v>
      </c>
      <c r="BT24" s="638"/>
      <c r="BU24" s="638"/>
      <c r="BV24" s="638"/>
      <c r="BW24" s="638"/>
      <c r="BX24" s="638"/>
      <c r="BY24" s="638"/>
      <c r="BZ24" s="638"/>
      <c r="CA24" s="638"/>
      <c r="CB24" s="642"/>
      <c r="CD24" s="620" t="s">
        <v>288</v>
      </c>
      <c r="CE24" s="621"/>
      <c r="CF24" s="621"/>
      <c r="CG24" s="621"/>
      <c r="CH24" s="621"/>
      <c r="CI24" s="621"/>
      <c r="CJ24" s="621"/>
      <c r="CK24" s="621"/>
      <c r="CL24" s="621"/>
      <c r="CM24" s="621"/>
      <c r="CN24" s="621"/>
      <c r="CO24" s="621"/>
      <c r="CP24" s="621"/>
      <c r="CQ24" s="622"/>
      <c r="CR24" s="623">
        <v>5157962</v>
      </c>
      <c r="CS24" s="624"/>
      <c r="CT24" s="624"/>
      <c r="CU24" s="624"/>
      <c r="CV24" s="624"/>
      <c r="CW24" s="624"/>
      <c r="CX24" s="624"/>
      <c r="CY24" s="625"/>
      <c r="CZ24" s="628">
        <v>39.799999999999997</v>
      </c>
      <c r="DA24" s="629"/>
      <c r="DB24" s="629"/>
      <c r="DC24" s="645"/>
      <c r="DD24" s="666">
        <v>4372209</v>
      </c>
      <c r="DE24" s="624"/>
      <c r="DF24" s="624"/>
      <c r="DG24" s="624"/>
      <c r="DH24" s="624"/>
      <c r="DI24" s="624"/>
      <c r="DJ24" s="624"/>
      <c r="DK24" s="625"/>
      <c r="DL24" s="666">
        <v>4320494</v>
      </c>
      <c r="DM24" s="624"/>
      <c r="DN24" s="624"/>
      <c r="DO24" s="624"/>
      <c r="DP24" s="624"/>
      <c r="DQ24" s="624"/>
      <c r="DR24" s="624"/>
      <c r="DS24" s="624"/>
      <c r="DT24" s="624"/>
      <c r="DU24" s="624"/>
      <c r="DV24" s="625"/>
      <c r="DW24" s="628">
        <v>53</v>
      </c>
      <c r="DX24" s="629"/>
      <c r="DY24" s="629"/>
      <c r="DZ24" s="629"/>
      <c r="EA24" s="629"/>
      <c r="EB24" s="629"/>
      <c r="EC24" s="630"/>
    </row>
    <row r="25" spans="2:133" ht="11.25" customHeight="1" x14ac:dyDescent="0.15">
      <c r="B25" s="631" t="s">
        <v>289</v>
      </c>
      <c r="C25" s="632"/>
      <c r="D25" s="632"/>
      <c r="E25" s="632"/>
      <c r="F25" s="632"/>
      <c r="G25" s="632"/>
      <c r="H25" s="632"/>
      <c r="I25" s="632"/>
      <c r="J25" s="632"/>
      <c r="K25" s="632"/>
      <c r="L25" s="632"/>
      <c r="M25" s="632"/>
      <c r="N25" s="632"/>
      <c r="O25" s="632"/>
      <c r="P25" s="632"/>
      <c r="Q25" s="633"/>
      <c r="R25" s="634">
        <v>1040625</v>
      </c>
      <c r="S25" s="635"/>
      <c r="T25" s="635"/>
      <c r="U25" s="635"/>
      <c r="V25" s="635"/>
      <c r="W25" s="635"/>
      <c r="X25" s="635"/>
      <c r="Y25" s="636"/>
      <c r="Z25" s="637">
        <v>7.5</v>
      </c>
      <c r="AA25" s="637"/>
      <c r="AB25" s="637"/>
      <c r="AC25" s="637"/>
      <c r="AD25" s="638" t="s">
        <v>125</v>
      </c>
      <c r="AE25" s="638"/>
      <c r="AF25" s="638"/>
      <c r="AG25" s="638"/>
      <c r="AH25" s="638"/>
      <c r="AI25" s="638"/>
      <c r="AJ25" s="638"/>
      <c r="AK25" s="638"/>
      <c r="AL25" s="639" t="s">
        <v>125</v>
      </c>
      <c r="AM25" s="640"/>
      <c r="AN25" s="640"/>
      <c r="AO25" s="641"/>
      <c r="AP25" s="631" t="s">
        <v>290</v>
      </c>
      <c r="AQ25" s="647"/>
      <c r="AR25" s="647"/>
      <c r="AS25" s="647"/>
      <c r="AT25" s="647"/>
      <c r="AU25" s="647"/>
      <c r="AV25" s="647"/>
      <c r="AW25" s="647"/>
      <c r="AX25" s="647"/>
      <c r="AY25" s="647"/>
      <c r="AZ25" s="647"/>
      <c r="BA25" s="647"/>
      <c r="BB25" s="647"/>
      <c r="BC25" s="647"/>
      <c r="BD25" s="647"/>
      <c r="BE25" s="647"/>
      <c r="BF25" s="648"/>
      <c r="BG25" s="634" t="s">
        <v>125</v>
      </c>
      <c r="BH25" s="635"/>
      <c r="BI25" s="635"/>
      <c r="BJ25" s="635"/>
      <c r="BK25" s="635"/>
      <c r="BL25" s="635"/>
      <c r="BM25" s="635"/>
      <c r="BN25" s="636"/>
      <c r="BO25" s="637" t="s">
        <v>125</v>
      </c>
      <c r="BP25" s="637"/>
      <c r="BQ25" s="637"/>
      <c r="BR25" s="637"/>
      <c r="BS25" s="638" t="s">
        <v>125</v>
      </c>
      <c r="BT25" s="638"/>
      <c r="BU25" s="638"/>
      <c r="BV25" s="638"/>
      <c r="BW25" s="638"/>
      <c r="BX25" s="638"/>
      <c r="BY25" s="638"/>
      <c r="BZ25" s="638"/>
      <c r="CA25" s="638"/>
      <c r="CB25" s="642"/>
      <c r="CD25" s="631" t="s">
        <v>291</v>
      </c>
      <c r="CE25" s="632"/>
      <c r="CF25" s="632"/>
      <c r="CG25" s="632"/>
      <c r="CH25" s="632"/>
      <c r="CI25" s="632"/>
      <c r="CJ25" s="632"/>
      <c r="CK25" s="632"/>
      <c r="CL25" s="632"/>
      <c r="CM25" s="632"/>
      <c r="CN25" s="632"/>
      <c r="CO25" s="632"/>
      <c r="CP25" s="632"/>
      <c r="CQ25" s="633"/>
      <c r="CR25" s="634">
        <v>2436800</v>
      </c>
      <c r="CS25" s="667"/>
      <c r="CT25" s="667"/>
      <c r="CU25" s="667"/>
      <c r="CV25" s="667"/>
      <c r="CW25" s="667"/>
      <c r="CX25" s="667"/>
      <c r="CY25" s="668"/>
      <c r="CZ25" s="639">
        <v>18.8</v>
      </c>
      <c r="DA25" s="661"/>
      <c r="DB25" s="661"/>
      <c r="DC25" s="669"/>
      <c r="DD25" s="643">
        <v>2243121</v>
      </c>
      <c r="DE25" s="667"/>
      <c r="DF25" s="667"/>
      <c r="DG25" s="667"/>
      <c r="DH25" s="667"/>
      <c r="DI25" s="667"/>
      <c r="DJ25" s="667"/>
      <c r="DK25" s="668"/>
      <c r="DL25" s="643">
        <v>2202779</v>
      </c>
      <c r="DM25" s="667"/>
      <c r="DN25" s="667"/>
      <c r="DO25" s="667"/>
      <c r="DP25" s="667"/>
      <c r="DQ25" s="667"/>
      <c r="DR25" s="667"/>
      <c r="DS25" s="667"/>
      <c r="DT25" s="667"/>
      <c r="DU25" s="667"/>
      <c r="DV25" s="668"/>
      <c r="DW25" s="639">
        <v>27</v>
      </c>
      <c r="DX25" s="661"/>
      <c r="DY25" s="661"/>
      <c r="DZ25" s="661"/>
      <c r="EA25" s="661"/>
      <c r="EB25" s="661"/>
      <c r="EC25" s="662"/>
    </row>
    <row r="26" spans="2:133" ht="11.25" customHeight="1" x14ac:dyDescent="0.15">
      <c r="B26" s="631" t="s">
        <v>292</v>
      </c>
      <c r="C26" s="632"/>
      <c r="D26" s="632"/>
      <c r="E26" s="632"/>
      <c r="F26" s="632"/>
      <c r="G26" s="632"/>
      <c r="H26" s="632"/>
      <c r="I26" s="632"/>
      <c r="J26" s="632"/>
      <c r="K26" s="632"/>
      <c r="L26" s="632"/>
      <c r="M26" s="632"/>
      <c r="N26" s="632"/>
      <c r="O26" s="632"/>
      <c r="P26" s="632"/>
      <c r="Q26" s="633"/>
      <c r="R26" s="634">
        <v>15</v>
      </c>
      <c r="S26" s="635"/>
      <c r="T26" s="635"/>
      <c r="U26" s="635"/>
      <c r="V26" s="635"/>
      <c r="W26" s="635"/>
      <c r="X26" s="635"/>
      <c r="Y26" s="636"/>
      <c r="Z26" s="637">
        <v>0</v>
      </c>
      <c r="AA26" s="637"/>
      <c r="AB26" s="637"/>
      <c r="AC26" s="637"/>
      <c r="AD26" s="638" t="s">
        <v>125</v>
      </c>
      <c r="AE26" s="638"/>
      <c r="AF26" s="638"/>
      <c r="AG26" s="638"/>
      <c r="AH26" s="638"/>
      <c r="AI26" s="638"/>
      <c r="AJ26" s="638"/>
      <c r="AK26" s="638"/>
      <c r="AL26" s="639" t="s">
        <v>125</v>
      </c>
      <c r="AM26" s="640"/>
      <c r="AN26" s="640"/>
      <c r="AO26" s="641"/>
      <c r="AP26" s="631" t="s">
        <v>293</v>
      </c>
      <c r="AQ26" s="647"/>
      <c r="AR26" s="647"/>
      <c r="AS26" s="647"/>
      <c r="AT26" s="647"/>
      <c r="AU26" s="647"/>
      <c r="AV26" s="647"/>
      <c r="AW26" s="647"/>
      <c r="AX26" s="647"/>
      <c r="AY26" s="647"/>
      <c r="AZ26" s="647"/>
      <c r="BA26" s="647"/>
      <c r="BB26" s="647"/>
      <c r="BC26" s="647"/>
      <c r="BD26" s="647"/>
      <c r="BE26" s="647"/>
      <c r="BF26" s="648"/>
      <c r="BG26" s="634" t="s">
        <v>125</v>
      </c>
      <c r="BH26" s="635"/>
      <c r="BI26" s="635"/>
      <c r="BJ26" s="635"/>
      <c r="BK26" s="635"/>
      <c r="BL26" s="635"/>
      <c r="BM26" s="635"/>
      <c r="BN26" s="636"/>
      <c r="BO26" s="637" t="s">
        <v>125</v>
      </c>
      <c r="BP26" s="637"/>
      <c r="BQ26" s="637"/>
      <c r="BR26" s="637"/>
      <c r="BS26" s="638" t="s">
        <v>125</v>
      </c>
      <c r="BT26" s="638"/>
      <c r="BU26" s="638"/>
      <c r="BV26" s="638"/>
      <c r="BW26" s="638"/>
      <c r="BX26" s="638"/>
      <c r="BY26" s="638"/>
      <c r="BZ26" s="638"/>
      <c r="CA26" s="638"/>
      <c r="CB26" s="642"/>
      <c r="CD26" s="631" t="s">
        <v>294</v>
      </c>
      <c r="CE26" s="632"/>
      <c r="CF26" s="632"/>
      <c r="CG26" s="632"/>
      <c r="CH26" s="632"/>
      <c r="CI26" s="632"/>
      <c r="CJ26" s="632"/>
      <c r="CK26" s="632"/>
      <c r="CL26" s="632"/>
      <c r="CM26" s="632"/>
      <c r="CN26" s="632"/>
      <c r="CO26" s="632"/>
      <c r="CP26" s="632"/>
      <c r="CQ26" s="633"/>
      <c r="CR26" s="634">
        <v>1549250</v>
      </c>
      <c r="CS26" s="635"/>
      <c r="CT26" s="635"/>
      <c r="CU26" s="635"/>
      <c r="CV26" s="635"/>
      <c r="CW26" s="635"/>
      <c r="CX26" s="635"/>
      <c r="CY26" s="636"/>
      <c r="CZ26" s="639">
        <v>11.9</v>
      </c>
      <c r="DA26" s="661"/>
      <c r="DB26" s="661"/>
      <c r="DC26" s="669"/>
      <c r="DD26" s="643">
        <v>1401628</v>
      </c>
      <c r="DE26" s="635"/>
      <c r="DF26" s="635"/>
      <c r="DG26" s="635"/>
      <c r="DH26" s="635"/>
      <c r="DI26" s="635"/>
      <c r="DJ26" s="635"/>
      <c r="DK26" s="636"/>
      <c r="DL26" s="643" t="s">
        <v>125</v>
      </c>
      <c r="DM26" s="635"/>
      <c r="DN26" s="635"/>
      <c r="DO26" s="635"/>
      <c r="DP26" s="635"/>
      <c r="DQ26" s="635"/>
      <c r="DR26" s="635"/>
      <c r="DS26" s="635"/>
      <c r="DT26" s="635"/>
      <c r="DU26" s="635"/>
      <c r="DV26" s="636"/>
      <c r="DW26" s="639" t="s">
        <v>125</v>
      </c>
      <c r="DX26" s="661"/>
      <c r="DY26" s="661"/>
      <c r="DZ26" s="661"/>
      <c r="EA26" s="661"/>
      <c r="EB26" s="661"/>
      <c r="EC26" s="662"/>
    </row>
    <row r="27" spans="2:133" ht="11.25" customHeight="1" x14ac:dyDescent="0.15">
      <c r="B27" s="631" t="s">
        <v>295</v>
      </c>
      <c r="C27" s="632"/>
      <c r="D27" s="632"/>
      <c r="E27" s="632"/>
      <c r="F27" s="632"/>
      <c r="G27" s="632"/>
      <c r="H27" s="632"/>
      <c r="I27" s="632"/>
      <c r="J27" s="632"/>
      <c r="K27" s="632"/>
      <c r="L27" s="632"/>
      <c r="M27" s="632"/>
      <c r="N27" s="632"/>
      <c r="O27" s="632"/>
      <c r="P27" s="632"/>
      <c r="Q27" s="633"/>
      <c r="R27" s="634">
        <v>8928143</v>
      </c>
      <c r="S27" s="635"/>
      <c r="T27" s="635"/>
      <c r="U27" s="635"/>
      <c r="V27" s="635"/>
      <c r="W27" s="635"/>
      <c r="X27" s="635"/>
      <c r="Y27" s="636"/>
      <c r="Z27" s="637">
        <v>64.3</v>
      </c>
      <c r="AA27" s="637"/>
      <c r="AB27" s="637"/>
      <c r="AC27" s="637"/>
      <c r="AD27" s="638">
        <v>7887503</v>
      </c>
      <c r="AE27" s="638"/>
      <c r="AF27" s="638"/>
      <c r="AG27" s="638"/>
      <c r="AH27" s="638"/>
      <c r="AI27" s="638"/>
      <c r="AJ27" s="638"/>
      <c r="AK27" s="638"/>
      <c r="AL27" s="639">
        <v>100</v>
      </c>
      <c r="AM27" s="640"/>
      <c r="AN27" s="640"/>
      <c r="AO27" s="641"/>
      <c r="AP27" s="631" t="s">
        <v>296</v>
      </c>
      <c r="AQ27" s="632"/>
      <c r="AR27" s="632"/>
      <c r="AS27" s="632"/>
      <c r="AT27" s="632"/>
      <c r="AU27" s="632"/>
      <c r="AV27" s="632"/>
      <c r="AW27" s="632"/>
      <c r="AX27" s="632"/>
      <c r="AY27" s="632"/>
      <c r="AZ27" s="632"/>
      <c r="BA27" s="632"/>
      <c r="BB27" s="632"/>
      <c r="BC27" s="632"/>
      <c r="BD27" s="632"/>
      <c r="BE27" s="632"/>
      <c r="BF27" s="633"/>
      <c r="BG27" s="634">
        <v>1388041</v>
      </c>
      <c r="BH27" s="635"/>
      <c r="BI27" s="635"/>
      <c r="BJ27" s="635"/>
      <c r="BK27" s="635"/>
      <c r="BL27" s="635"/>
      <c r="BM27" s="635"/>
      <c r="BN27" s="636"/>
      <c r="BO27" s="637">
        <v>100</v>
      </c>
      <c r="BP27" s="637"/>
      <c r="BQ27" s="637"/>
      <c r="BR27" s="637"/>
      <c r="BS27" s="638" t="s">
        <v>125</v>
      </c>
      <c r="BT27" s="638"/>
      <c r="BU27" s="638"/>
      <c r="BV27" s="638"/>
      <c r="BW27" s="638"/>
      <c r="BX27" s="638"/>
      <c r="BY27" s="638"/>
      <c r="BZ27" s="638"/>
      <c r="CA27" s="638"/>
      <c r="CB27" s="642"/>
      <c r="CD27" s="631" t="s">
        <v>297</v>
      </c>
      <c r="CE27" s="632"/>
      <c r="CF27" s="632"/>
      <c r="CG27" s="632"/>
      <c r="CH27" s="632"/>
      <c r="CI27" s="632"/>
      <c r="CJ27" s="632"/>
      <c r="CK27" s="632"/>
      <c r="CL27" s="632"/>
      <c r="CM27" s="632"/>
      <c r="CN27" s="632"/>
      <c r="CO27" s="632"/>
      <c r="CP27" s="632"/>
      <c r="CQ27" s="633"/>
      <c r="CR27" s="634">
        <v>824362</v>
      </c>
      <c r="CS27" s="667"/>
      <c r="CT27" s="667"/>
      <c r="CU27" s="667"/>
      <c r="CV27" s="667"/>
      <c r="CW27" s="667"/>
      <c r="CX27" s="667"/>
      <c r="CY27" s="668"/>
      <c r="CZ27" s="639">
        <v>6.4</v>
      </c>
      <c r="DA27" s="661"/>
      <c r="DB27" s="661"/>
      <c r="DC27" s="669"/>
      <c r="DD27" s="643">
        <v>281983</v>
      </c>
      <c r="DE27" s="667"/>
      <c r="DF27" s="667"/>
      <c r="DG27" s="667"/>
      <c r="DH27" s="667"/>
      <c r="DI27" s="667"/>
      <c r="DJ27" s="667"/>
      <c r="DK27" s="668"/>
      <c r="DL27" s="643">
        <v>270610</v>
      </c>
      <c r="DM27" s="667"/>
      <c r="DN27" s="667"/>
      <c r="DO27" s="667"/>
      <c r="DP27" s="667"/>
      <c r="DQ27" s="667"/>
      <c r="DR27" s="667"/>
      <c r="DS27" s="667"/>
      <c r="DT27" s="667"/>
      <c r="DU27" s="667"/>
      <c r="DV27" s="668"/>
      <c r="DW27" s="639">
        <v>3.3</v>
      </c>
      <c r="DX27" s="661"/>
      <c r="DY27" s="661"/>
      <c r="DZ27" s="661"/>
      <c r="EA27" s="661"/>
      <c r="EB27" s="661"/>
      <c r="EC27" s="662"/>
    </row>
    <row r="28" spans="2:133" ht="11.25" customHeight="1" x14ac:dyDescent="0.15">
      <c r="B28" s="631" t="s">
        <v>298</v>
      </c>
      <c r="C28" s="632"/>
      <c r="D28" s="632"/>
      <c r="E28" s="632"/>
      <c r="F28" s="632"/>
      <c r="G28" s="632"/>
      <c r="H28" s="632"/>
      <c r="I28" s="632"/>
      <c r="J28" s="632"/>
      <c r="K28" s="632"/>
      <c r="L28" s="632"/>
      <c r="M28" s="632"/>
      <c r="N28" s="632"/>
      <c r="O28" s="632"/>
      <c r="P28" s="632"/>
      <c r="Q28" s="633"/>
      <c r="R28" s="634">
        <v>1426</v>
      </c>
      <c r="S28" s="635"/>
      <c r="T28" s="635"/>
      <c r="U28" s="635"/>
      <c r="V28" s="635"/>
      <c r="W28" s="635"/>
      <c r="X28" s="635"/>
      <c r="Y28" s="636"/>
      <c r="Z28" s="637">
        <v>0</v>
      </c>
      <c r="AA28" s="637"/>
      <c r="AB28" s="637"/>
      <c r="AC28" s="637"/>
      <c r="AD28" s="638">
        <v>1426</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299</v>
      </c>
      <c r="CE28" s="632"/>
      <c r="CF28" s="632"/>
      <c r="CG28" s="632"/>
      <c r="CH28" s="632"/>
      <c r="CI28" s="632"/>
      <c r="CJ28" s="632"/>
      <c r="CK28" s="632"/>
      <c r="CL28" s="632"/>
      <c r="CM28" s="632"/>
      <c r="CN28" s="632"/>
      <c r="CO28" s="632"/>
      <c r="CP28" s="632"/>
      <c r="CQ28" s="633"/>
      <c r="CR28" s="634">
        <v>1896800</v>
      </c>
      <c r="CS28" s="635"/>
      <c r="CT28" s="635"/>
      <c r="CU28" s="635"/>
      <c r="CV28" s="635"/>
      <c r="CW28" s="635"/>
      <c r="CX28" s="635"/>
      <c r="CY28" s="636"/>
      <c r="CZ28" s="639">
        <v>14.6</v>
      </c>
      <c r="DA28" s="661"/>
      <c r="DB28" s="661"/>
      <c r="DC28" s="669"/>
      <c r="DD28" s="643">
        <v>1847105</v>
      </c>
      <c r="DE28" s="635"/>
      <c r="DF28" s="635"/>
      <c r="DG28" s="635"/>
      <c r="DH28" s="635"/>
      <c r="DI28" s="635"/>
      <c r="DJ28" s="635"/>
      <c r="DK28" s="636"/>
      <c r="DL28" s="643">
        <v>1847105</v>
      </c>
      <c r="DM28" s="635"/>
      <c r="DN28" s="635"/>
      <c r="DO28" s="635"/>
      <c r="DP28" s="635"/>
      <c r="DQ28" s="635"/>
      <c r="DR28" s="635"/>
      <c r="DS28" s="635"/>
      <c r="DT28" s="635"/>
      <c r="DU28" s="635"/>
      <c r="DV28" s="636"/>
      <c r="DW28" s="639">
        <v>22.7</v>
      </c>
      <c r="DX28" s="661"/>
      <c r="DY28" s="661"/>
      <c r="DZ28" s="661"/>
      <c r="EA28" s="661"/>
      <c r="EB28" s="661"/>
      <c r="EC28" s="662"/>
    </row>
    <row r="29" spans="2:133" ht="11.25" customHeight="1" x14ac:dyDescent="0.15">
      <c r="B29" s="631" t="s">
        <v>300</v>
      </c>
      <c r="C29" s="632"/>
      <c r="D29" s="632"/>
      <c r="E29" s="632"/>
      <c r="F29" s="632"/>
      <c r="G29" s="632"/>
      <c r="H29" s="632"/>
      <c r="I29" s="632"/>
      <c r="J29" s="632"/>
      <c r="K29" s="632"/>
      <c r="L29" s="632"/>
      <c r="M29" s="632"/>
      <c r="N29" s="632"/>
      <c r="O29" s="632"/>
      <c r="P29" s="632"/>
      <c r="Q29" s="633"/>
      <c r="R29" s="634">
        <v>104618</v>
      </c>
      <c r="S29" s="635"/>
      <c r="T29" s="635"/>
      <c r="U29" s="635"/>
      <c r="V29" s="635"/>
      <c r="W29" s="635"/>
      <c r="X29" s="635"/>
      <c r="Y29" s="636"/>
      <c r="Z29" s="637">
        <v>0.8</v>
      </c>
      <c r="AA29" s="637"/>
      <c r="AB29" s="637"/>
      <c r="AC29" s="637"/>
      <c r="AD29" s="638" t="s">
        <v>125</v>
      </c>
      <c r="AE29" s="638"/>
      <c r="AF29" s="638"/>
      <c r="AG29" s="638"/>
      <c r="AH29" s="638"/>
      <c r="AI29" s="638"/>
      <c r="AJ29" s="638"/>
      <c r="AK29" s="638"/>
      <c r="AL29" s="639" t="s">
        <v>125</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301</v>
      </c>
      <c r="CE29" s="673"/>
      <c r="CF29" s="631" t="s">
        <v>69</v>
      </c>
      <c r="CG29" s="632"/>
      <c r="CH29" s="632"/>
      <c r="CI29" s="632"/>
      <c r="CJ29" s="632"/>
      <c r="CK29" s="632"/>
      <c r="CL29" s="632"/>
      <c r="CM29" s="632"/>
      <c r="CN29" s="632"/>
      <c r="CO29" s="632"/>
      <c r="CP29" s="632"/>
      <c r="CQ29" s="633"/>
      <c r="CR29" s="634">
        <v>1896288</v>
      </c>
      <c r="CS29" s="667"/>
      <c r="CT29" s="667"/>
      <c r="CU29" s="667"/>
      <c r="CV29" s="667"/>
      <c r="CW29" s="667"/>
      <c r="CX29" s="667"/>
      <c r="CY29" s="668"/>
      <c r="CZ29" s="639">
        <v>14.6</v>
      </c>
      <c r="DA29" s="661"/>
      <c r="DB29" s="661"/>
      <c r="DC29" s="669"/>
      <c r="DD29" s="643">
        <v>1846593</v>
      </c>
      <c r="DE29" s="667"/>
      <c r="DF29" s="667"/>
      <c r="DG29" s="667"/>
      <c r="DH29" s="667"/>
      <c r="DI29" s="667"/>
      <c r="DJ29" s="667"/>
      <c r="DK29" s="668"/>
      <c r="DL29" s="643">
        <v>1846593</v>
      </c>
      <c r="DM29" s="667"/>
      <c r="DN29" s="667"/>
      <c r="DO29" s="667"/>
      <c r="DP29" s="667"/>
      <c r="DQ29" s="667"/>
      <c r="DR29" s="667"/>
      <c r="DS29" s="667"/>
      <c r="DT29" s="667"/>
      <c r="DU29" s="667"/>
      <c r="DV29" s="668"/>
      <c r="DW29" s="639">
        <v>22.7</v>
      </c>
      <c r="DX29" s="661"/>
      <c r="DY29" s="661"/>
      <c r="DZ29" s="661"/>
      <c r="EA29" s="661"/>
      <c r="EB29" s="661"/>
      <c r="EC29" s="662"/>
    </row>
    <row r="30" spans="2:133" ht="11.25" customHeight="1" x14ac:dyDescent="0.15">
      <c r="B30" s="631" t="s">
        <v>302</v>
      </c>
      <c r="C30" s="632"/>
      <c r="D30" s="632"/>
      <c r="E30" s="632"/>
      <c r="F30" s="632"/>
      <c r="G30" s="632"/>
      <c r="H30" s="632"/>
      <c r="I30" s="632"/>
      <c r="J30" s="632"/>
      <c r="K30" s="632"/>
      <c r="L30" s="632"/>
      <c r="M30" s="632"/>
      <c r="N30" s="632"/>
      <c r="O30" s="632"/>
      <c r="P30" s="632"/>
      <c r="Q30" s="633"/>
      <c r="R30" s="634">
        <v>157558</v>
      </c>
      <c r="S30" s="635"/>
      <c r="T30" s="635"/>
      <c r="U30" s="635"/>
      <c r="V30" s="635"/>
      <c r="W30" s="635"/>
      <c r="X30" s="635"/>
      <c r="Y30" s="636"/>
      <c r="Z30" s="637">
        <v>1.1000000000000001</v>
      </c>
      <c r="AA30" s="637"/>
      <c r="AB30" s="637"/>
      <c r="AC30" s="637"/>
      <c r="AD30" s="638" t="s">
        <v>125</v>
      </c>
      <c r="AE30" s="638"/>
      <c r="AF30" s="638"/>
      <c r="AG30" s="638"/>
      <c r="AH30" s="638"/>
      <c r="AI30" s="638"/>
      <c r="AJ30" s="638"/>
      <c r="AK30" s="638"/>
      <c r="AL30" s="639" t="s">
        <v>125</v>
      </c>
      <c r="AM30" s="640"/>
      <c r="AN30" s="640"/>
      <c r="AO30" s="641"/>
      <c r="AP30" s="616" t="s">
        <v>220</v>
      </c>
      <c r="AQ30" s="617"/>
      <c r="AR30" s="617"/>
      <c r="AS30" s="617"/>
      <c r="AT30" s="617"/>
      <c r="AU30" s="617"/>
      <c r="AV30" s="617"/>
      <c r="AW30" s="617"/>
      <c r="AX30" s="617"/>
      <c r="AY30" s="617"/>
      <c r="AZ30" s="617"/>
      <c r="BA30" s="617"/>
      <c r="BB30" s="617"/>
      <c r="BC30" s="617"/>
      <c r="BD30" s="617"/>
      <c r="BE30" s="617"/>
      <c r="BF30" s="618"/>
      <c r="BG30" s="616" t="s">
        <v>303</v>
      </c>
      <c r="BH30" s="670"/>
      <c r="BI30" s="670"/>
      <c r="BJ30" s="670"/>
      <c r="BK30" s="670"/>
      <c r="BL30" s="670"/>
      <c r="BM30" s="670"/>
      <c r="BN30" s="670"/>
      <c r="BO30" s="670"/>
      <c r="BP30" s="670"/>
      <c r="BQ30" s="671"/>
      <c r="BR30" s="616" t="s">
        <v>304</v>
      </c>
      <c r="BS30" s="670"/>
      <c r="BT30" s="670"/>
      <c r="BU30" s="670"/>
      <c r="BV30" s="670"/>
      <c r="BW30" s="670"/>
      <c r="BX30" s="670"/>
      <c r="BY30" s="670"/>
      <c r="BZ30" s="670"/>
      <c r="CA30" s="670"/>
      <c r="CB30" s="671"/>
      <c r="CD30" s="674"/>
      <c r="CE30" s="675"/>
      <c r="CF30" s="631" t="s">
        <v>305</v>
      </c>
      <c r="CG30" s="632"/>
      <c r="CH30" s="632"/>
      <c r="CI30" s="632"/>
      <c r="CJ30" s="632"/>
      <c r="CK30" s="632"/>
      <c r="CL30" s="632"/>
      <c r="CM30" s="632"/>
      <c r="CN30" s="632"/>
      <c r="CO30" s="632"/>
      <c r="CP30" s="632"/>
      <c r="CQ30" s="633"/>
      <c r="CR30" s="634">
        <v>1852880</v>
      </c>
      <c r="CS30" s="635"/>
      <c r="CT30" s="635"/>
      <c r="CU30" s="635"/>
      <c r="CV30" s="635"/>
      <c r="CW30" s="635"/>
      <c r="CX30" s="635"/>
      <c r="CY30" s="636"/>
      <c r="CZ30" s="639">
        <v>14.3</v>
      </c>
      <c r="DA30" s="661"/>
      <c r="DB30" s="661"/>
      <c r="DC30" s="669"/>
      <c r="DD30" s="643">
        <v>1803185</v>
      </c>
      <c r="DE30" s="635"/>
      <c r="DF30" s="635"/>
      <c r="DG30" s="635"/>
      <c r="DH30" s="635"/>
      <c r="DI30" s="635"/>
      <c r="DJ30" s="635"/>
      <c r="DK30" s="636"/>
      <c r="DL30" s="643">
        <v>1803185</v>
      </c>
      <c r="DM30" s="635"/>
      <c r="DN30" s="635"/>
      <c r="DO30" s="635"/>
      <c r="DP30" s="635"/>
      <c r="DQ30" s="635"/>
      <c r="DR30" s="635"/>
      <c r="DS30" s="635"/>
      <c r="DT30" s="635"/>
      <c r="DU30" s="635"/>
      <c r="DV30" s="636"/>
      <c r="DW30" s="639">
        <v>22.1</v>
      </c>
      <c r="DX30" s="661"/>
      <c r="DY30" s="661"/>
      <c r="DZ30" s="661"/>
      <c r="EA30" s="661"/>
      <c r="EB30" s="661"/>
      <c r="EC30" s="662"/>
    </row>
    <row r="31" spans="2:133" ht="11.25" customHeight="1" x14ac:dyDescent="0.15">
      <c r="B31" s="631" t="s">
        <v>306</v>
      </c>
      <c r="C31" s="632"/>
      <c r="D31" s="632"/>
      <c r="E31" s="632"/>
      <c r="F31" s="632"/>
      <c r="G31" s="632"/>
      <c r="H31" s="632"/>
      <c r="I31" s="632"/>
      <c r="J31" s="632"/>
      <c r="K31" s="632"/>
      <c r="L31" s="632"/>
      <c r="M31" s="632"/>
      <c r="N31" s="632"/>
      <c r="O31" s="632"/>
      <c r="P31" s="632"/>
      <c r="Q31" s="633"/>
      <c r="R31" s="634">
        <v>20865</v>
      </c>
      <c r="S31" s="635"/>
      <c r="T31" s="635"/>
      <c r="U31" s="635"/>
      <c r="V31" s="635"/>
      <c r="W31" s="635"/>
      <c r="X31" s="635"/>
      <c r="Y31" s="636"/>
      <c r="Z31" s="637">
        <v>0.2</v>
      </c>
      <c r="AA31" s="637"/>
      <c r="AB31" s="637"/>
      <c r="AC31" s="637"/>
      <c r="AD31" s="638" t="s">
        <v>125</v>
      </c>
      <c r="AE31" s="638"/>
      <c r="AF31" s="638"/>
      <c r="AG31" s="638"/>
      <c r="AH31" s="638"/>
      <c r="AI31" s="638"/>
      <c r="AJ31" s="638"/>
      <c r="AK31" s="638"/>
      <c r="AL31" s="639" t="s">
        <v>125</v>
      </c>
      <c r="AM31" s="640"/>
      <c r="AN31" s="640"/>
      <c r="AO31" s="641"/>
      <c r="AP31" s="682" t="s">
        <v>307</v>
      </c>
      <c r="AQ31" s="683"/>
      <c r="AR31" s="683"/>
      <c r="AS31" s="683"/>
      <c r="AT31" s="688" t="s">
        <v>308</v>
      </c>
      <c r="AU31" s="347"/>
      <c r="AV31" s="347"/>
      <c r="AW31" s="347"/>
      <c r="AX31" s="620" t="s">
        <v>185</v>
      </c>
      <c r="AY31" s="621"/>
      <c r="AZ31" s="621"/>
      <c r="BA31" s="621"/>
      <c r="BB31" s="621"/>
      <c r="BC31" s="621"/>
      <c r="BD31" s="621"/>
      <c r="BE31" s="621"/>
      <c r="BF31" s="622"/>
      <c r="BG31" s="681">
        <v>99.3</v>
      </c>
      <c r="BH31" s="678"/>
      <c r="BI31" s="678"/>
      <c r="BJ31" s="678"/>
      <c r="BK31" s="678"/>
      <c r="BL31" s="678"/>
      <c r="BM31" s="629">
        <v>93.5</v>
      </c>
      <c r="BN31" s="678"/>
      <c r="BO31" s="678"/>
      <c r="BP31" s="678"/>
      <c r="BQ31" s="679"/>
      <c r="BR31" s="681">
        <v>99.3</v>
      </c>
      <c r="BS31" s="678"/>
      <c r="BT31" s="678"/>
      <c r="BU31" s="678"/>
      <c r="BV31" s="678"/>
      <c r="BW31" s="678"/>
      <c r="BX31" s="629">
        <v>93.9</v>
      </c>
      <c r="BY31" s="678"/>
      <c r="BZ31" s="678"/>
      <c r="CA31" s="678"/>
      <c r="CB31" s="679"/>
      <c r="CD31" s="674"/>
      <c r="CE31" s="675"/>
      <c r="CF31" s="631" t="s">
        <v>309</v>
      </c>
      <c r="CG31" s="632"/>
      <c r="CH31" s="632"/>
      <c r="CI31" s="632"/>
      <c r="CJ31" s="632"/>
      <c r="CK31" s="632"/>
      <c r="CL31" s="632"/>
      <c r="CM31" s="632"/>
      <c r="CN31" s="632"/>
      <c r="CO31" s="632"/>
      <c r="CP31" s="632"/>
      <c r="CQ31" s="633"/>
      <c r="CR31" s="634">
        <v>43408</v>
      </c>
      <c r="CS31" s="667"/>
      <c r="CT31" s="667"/>
      <c r="CU31" s="667"/>
      <c r="CV31" s="667"/>
      <c r="CW31" s="667"/>
      <c r="CX31" s="667"/>
      <c r="CY31" s="668"/>
      <c r="CZ31" s="639">
        <v>0.3</v>
      </c>
      <c r="DA31" s="661"/>
      <c r="DB31" s="661"/>
      <c r="DC31" s="669"/>
      <c r="DD31" s="643">
        <v>43408</v>
      </c>
      <c r="DE31" s="667"/>
      <c r="DF31" s="667"/>
      <c r="DG31" s="667"/>
      <c r="DH31" s="667"/>
      <c r="DI31" s="667"/>
      <c r="DJ31" s="667"/>
      <c r="DK31" s="668"/>
      <c r="DL31" s="643">
        <v>43408</v>
      </c>
      <c r="DM31" s="667"/>
      <c r="DN31" s="667"/>
      <c r="DO31" s="667"/>
      <c r="DP31" s="667"/>
      <c r="DQ31" s="667"/>
      <c r="DR31" s="667"/>
      <c r="DS31" s="667"/>
      <c r="DT31" s="667"/>
      <c r="DU31" s="667"/>
      <c r="DV31" s="668"/>
      <c r="DW31" s="639">
        <v>0.5</v>
      </c>
      <c r="DX31" s="661"/>
      <c r="DY31" s="661"/>
      <c r="DZ31" s="661"/>
      <c r="EA31" s="661"/>
      <c r="EB31" s="661"/>
      <c r="EC31" s="662"/>
    </row>
    <row r="32" spans="2:133" ht="11.25" customHeight="1" x14ac:dyDescent="0.15">
      <c r="B32" s="631" t="s">
        <v>310</v>
      </c>
      <c r="C32" s="632"/>
      <c r="D32" s="632"/>
      <c r="E32" s="632"/>
      <c r="F32" s="632"/>
      <c r="G32" s="632"/>
      <c r="H32" s="632"/>
      <c r="I32" s="632"/>
      <c r="J32" s="632"/>
      <c r="K32" s="632"/>
      <c r="L32" s="632"/>
      <c r="M32" s="632"/>
      <c r="N32" s="632"/>
      <c r="O32" s="632"/>
      <c r="P32" s="632"/>
      <c r="Q32" s="633"/>
      <c r="R32" s="634">
        <v>1311794</v>
      </c>
      <c r="S32" s="635"/>
      <c r="T32" s="635"/>
      <c r="U32" s="635"/>
      <c r="V32" s="635"/>
      <c r="W32" s="635"/>
      <c r="X32" s="635"/>
      <c r="Y32" s="636"/>
      <c r="Z32" s="637">
        <v>9.4</v>
      </c>
      <c r="AA32" s="637"/>
      <c r="AB32" s="637"/>
      <c r="AC32" s="637"/>
      <c r="AD32" s="638" t="s">
        <v>125</v>
      </c>
      <c r="AE32" s="638"/>
      <c r="AF32" s="638"/>
      <c r="AG32" s="638"/>
      <c r="AH32" s="638"/>
      <c r="AI32" s="638"/>
      <c r="AJ32" s="638"/>
      <c r="AK32" s="638"/>
      <c r="AL32" s="639" t="s">
        <v>125</v>
      </c>
      <c r="AM32" s="640"/>
      <c r="AN32" s="640"/>
      <c r="AO32" s="641"/>
      <c r="AP32" s="684"/>
      <c r="AQ32" s="685"/>
      <c r="AR32" s="685"/>
      <c r="AS32" s="685"/>
      <c r="AT32" s="689"/>
      <c r="AU32" s="205" t="s">
        <v>311</v>
      </c>
      <c r="AX32" s="631" t="s">
        <v>312</v>
      </c>
      <c r="AY32" s="632"/>
      <c r="AZ32" s="632"/>
      <c r="BA32" s="632"/>
      <c r="BB32" s="632"/>
      <c r="BC32" s="632"/>
      <c r="BD32" s="632"/>
      <c r="BE32" s="632"/>
      <c r="BF32" s="633"/>
      <c r="BG32" s="691">
        <v>99.8</v>
      </c>
      <c r="BH32" s="667"/>
      <c r="BI32" s="667"/>
      <c r="BJ32" s="667"/>
      <c r="BK32" s="667"/>
      <c r="BL32" s="667"/>
      <c r="BM32" s="640">
        <v>99.5</v>
      </c>
      <c r="BN32" s="667"/>
      <c r="BO32" s="667"/>
      <c r="BP32" s="667"/>
      <c r="BQ32" s="680"/>
      <c r="BR32" s="691">
        <v>99.6</v>
      </c>
      <c r="BS32" s="667"/>
      <c r="BT32" s="667"/>
      <c r="BU32" s="667"/>
      <c r="BV32" s="667"/>
      <c r="BW32" s="667"/>
      <c r="BX32" s="640">
        <v>99.4</v>
      </c>
      <c r="BY32" s="667"/>
      <c r="BZ32" s="667"/>
      <c r="CA32" s="667"/>
      <c r="CB32" s="680"/>
      <c r="CD32" s="676"/>
      <c r="CE32" s="677"/>
      <c r="CF32" s="631" t="s">
        <v>313</v>
      </c>
      <c r="CG32" s="632"/>
      <c r="CH32" s="632"/>
      <c r="CI32" s="632"/>
      <c r="CJ32" s="632"/>
      <c r="CK32" s="632"/>
      <c r="CL32" s="632"/>
      <c r="CM32" s="632"/>
      <c r="CN32" s="632"/>
      <c r="CO32" s="632"/>
      <c r="CP32" s="632"/>
      <c r="CQ32" s="633"/>
      <c r="CR32" s="634">
        <v>512</v>
      </c>
      <c r="CS32" s="635"/>
      <c r="CT32" s="635"/>
      <c r="CU32" s="635"/>
      <c r="CV32" s="635"/>
      <c r="CW32" s="635"/>
      <c r="CX32" s="635"/>
      <c r="CY32" s="636"/>
      <c r="CZ32" s="639">
        <v>0</v>
      </c>
      <c r="DA32" s="661"/>
      <c r="DB32" s="661"/>
      <c r="DC32" s="669"/>
      <c r="DD32" s="643">
        <v>512</v>
      </c>
      <c r="DE32" s="635"/>
      <c r="DF32" s="635"/>
      <c r="DG32" s="635"/>
      <c r="DH32" s="635"/>
      <c r="DI32" s="635"/>
      <c r="DJ32" s="635"/>
      <c r="DK32" s="636"/>
      <c r="DL32" s="643">
        <v>512</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63" t="s">
        <v>314</v>
      </c>
      <c r="C33" s="664"/>
      <c r="D33" s="664"/>
      <c r="E33" s="664"/>
      <c r="F33" s="664"/>
      <c r="G33" s="664"/>
      <c r="H33" s="664"/>
      <c r="I33" s="664"/>
      <c r="J33" s="664"/>
      <c r="K33" s="664"/>
      <c r="L33" s="664"/>
      <c r="M33" s="664"/>
      <c r="N33" s="664"/>
      <c r="O33" s="664"/>
      <c r="P33" s="664"/>
      <c r="Q33" s="665"/>
      <c r="R33" s="634" t="s">
        <v>125</v>
      </c>
      <c r="S33" s="635"/>
      <c r="T33" s="635"/>
      <c r="U33" s="635"/>
      <c r="V33" s="635"/>
      <c r="W33" s="635"/>
      <c r="X33" s="635"/>
      <c r="Y33" s="636"/>
      <c r="Z33" s="637" t="s">
        <v>125</v>
      </c>
      <c r="AA33" s="637"/>
      <c r="AB33" s="637"/>
      <c r="AC33" s="637"/>
      <c r="AD33" s="638" t="s">
        <v>125</v>
      </c>
      <c r="AE33" s="638"/>
      <c r="AF33" s="638"/>
      <c r="AG33" s="638"/>
      <c r="AH33" s="638"/>
      <c r="AI33" s="638"/>
      <c r="AJ33" s="638"/>
      <c r="AK33" s="638"/>
      <c r="AL33" s="639" t="s">
        <v>125</v>
      </c>
      <c r="AM33" s="640"/>
      <c r="AN33" s="640"/>
      <c r="AO33" s="641"/>
      <c r="AP33" s="686"/>
      <c r="AQ33" s="687"/>
      <c r="AR33" s="687"/>
      <c r="AS33" s="687"/>
      <c r="AT33" s="690"/>
      <c r="AU33" s="343"/>
      <c r="AV33" s="343"/>
      <c r="AW33" s="343"/>
      <c r="AX33" s="652" t="s">
        <v>315</v>
      </c>
      <c r="AY33" s="653"/>
      <c r="AZ33" s="653"/>
      <c r="BA33" s="653"/>
      <c r="BB33" s="653"/>
      <c r="BC33" s="653"/>
      <c r="BD33" s="653"/>
      <c r="BE33" s="653"/>
      <c r="BF33" s="654"/>
      <c r="BG33" s="692">
        <v>99.1</v>
      </c>
      <c r="BH33" s="693"/>
      <c r="BI33" s="693"/>
      <c r="BJ33" s="693"/>
      <c r="BK33" s="693"/>
      <c r="BL33" s="693"/>
      <c r="BM33" s="694">
        <v>90.7</v>
      </c>
      <c r="BN33" s="693"/>
      <c r="BO33" s="693"/>
      <c r="BP33" s="693"/>
      <c r="BQ33" s="695"/>
      <c r="BR33" s="692">
        <v>99</v>
      </c>
      <c r="BS33" s="693"/>
      <c r="BT33" s="693"/>
      <c r="BU33" s="693"/>
      <c r="BV33" s="693"/>
      <c r="BW33" s="693"/>
      <c r="BX33" s="694">
        <v>91.4</v>
      </c>
      <c r="BY33" s="693"/>
      <c r="BZ33" s="693"/>
      <c r="CA33" s="693"/>
      <c r="CB33" s="695"/>
      <c r="CD33" s="631" t="s">
        <v>316</v>
      </c>
      <c r="CE33" s="632"/>
      <c r="CF33" s="632"/>
      <c r="CG33" s="632"/>
      <c r="CH33" s="632"/>
      <c r="CI33" s="632"/>
      <c r="CJ33" s="632"/>
      <c r="CK33" s="632"/>
      <c r="CL33" s="632"/>
      <c r="CM33" s="632"/>
      <c r="CN33" s="632"/>
      <c r="CO33" s="632"/>
      <c r="CP33" s="632"/>
      <c r="CQ33" s="633"/>
      <c r="CR33" s="634">
        <v>6320644</v>
      </c>
      <c r="CS33" s="667"/>
      <c r="CT33" s="667"/>
      <c r="CU33" s="667"/>
      <c r="CV33" s="667"/>
      <c r="CW33" s="667"/>
      <c r="CX33" s="667"/>
      <c r="CY33" s="668"/>
      <c r="CZ33" s="639">
        <v>48.7</v>
      </c>
      <c r="DA33" s="661"/>
      <c r="DB33" s="661"/>
      <c r="DC33" s="669"/>
      <c r="DD33" s="643">
        <v>5050792</v>
      </c>
      <c r="DE33" s="667"/>
      <c r="DF33" s="667"/>
      <c r="DG33" s="667"/>
      <c r="DH33" s="667"/>
      <c r="DI33" s="667"/>
      <c r="DJ33" s="667"/>
      <c r="DK33" s="668"/>
      <c r="DL33" s="643">
        <v>3117158</v>
      </c>
      <c r="DM33" s="667"/>
      <c r="DN33" s="667"/>
      <c r="DO33" s="667"/>
      <c r="DP33" s="667"/>
      <c r="DQ33" s="667"/>
      <c r="DR33" s="667"/>
      <c r="DS33" s="667"/>
      <c r="DT33" s="667"/>
      <c r="DU33" s="667"/>
      <c r="DV33" s="668"/>
      <c r="DW33" s="639">
        <v>38.299999999999997</v>
      </c>
      <c r="DX33" s="661"/>
      <c r="DY33" s="661"/>
      <c r="DZ33" s="661"/>
      <c r="EA33" s="661"/>
      <c r="EB33" s="661"/>
      <c r="EC33" s="662"/>
    </row>
    <row r="34" spans="2:133" ht="11.25" customHeight="1" x14ac:dyDescent="0.15">
      <c r="B34" s="631" t="s">
        <v>317</v>
      </c>
      <c r="C34" s="632"/>
      <c r="D34" s="632"/>
      <c r="E34" s="632"/>
      <c r="F34" s="632"/>
      <c r="G34" s="632"/>
      <c r="H34" s="632"/>
      <c r="I34" s="632"/>
      <c r="J34" s="632"/>
      <c r="K34" s="632"/>
      <c r="L34" s="632"/>
      <c r="M34" s="632"/>
      <c r="N34" s="632"/>
      <c r="O34" s="632"/>
      <c r="P34" s="632"/>
      <c r="Q34" s="633"/>
      <c r="R34" s="634">
        <v>630935</v>
      </c>
      <c r="S34" s="635"/>
      <c r="T34" s="635"/>
      <c r="U34" s="635"/>
      <c r="V34" s="635"/>
      <c r="W34" s="635"/>
      <c r="X34" s="635"/>
      <c r="Y34" s="636"/>
      <c r="Z34" s="637">
        <v>4.5</v>
      </c>
      <c r="AA34" s="637"/>
      <c r="AB34" s="637"/>
      <c r="AC34" s="637"/>
      <c r="AD34" s="638" t="s">
        <v>125</v>
      </c>
      <c r="AE34" s="638"/>
      <c r="AF34" s="638"/>
      <c r="AG34" s="638"/>
      <c r="AH34" s="638"/>
      <c r="AI34" s="638"/>
      <c r="AJ34" s="638"/>
      <c r="AK34" s="638"/>
      <c r="AL34" s="639" t="s">
        <v>125</v>
      </c>
      <c r="AM34" s="640"/>
      <c r="AN34" s="640"/>
      <c r="AO34" s="641"/>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1" t="s">
        <v>318</v>
      </c>
      <c r="CE34" s="632"/>
      <c r="CF34" s="632"/>
      <c r="CG34" s="632"/>
      <c r="CH34" s="632"/>
      <c r="CI34" s="632"/>
      <c r="CJ34" s="632"/>
      <c r="CK34" s="632"/>
      <c r="CL34" s="632"/>
      <c r="CM34" s="632"/>
      <c r="CN34" s="632"/>
      <c r="CO34" s="632"/>
      <c r="CP34" s="632"/>
      <c r="CQ34" s="633"/>
      <c r="CR34" s="634">
        <v>1729859</v>
      </c>
      <c r="CS34" s="635"/>
      <c r="CT34" s="635"/>
      <c r="CU34" s="635"/>
      <c r="CV34" s="635"/>
      <c r="CW34" s="635"/>
      <c r="CX34" s="635"/>
      <c r="CY34" s="636"/>
      <c r="CZ34" s="639">
        <v>13.3</v>
      </c>
      <c r="DA34" s="661"/>
      <c r="DB34" s="661"/>
      <c r="DC34" s="669"/>
      <c r="DD34" s="643">
        <v>1353313</v>
      </c>
      <c r="DE34" s="635"/>
      <c r="DF34" s="635"/>
      <c r="DG34" s="635"/>
      <c r="DH34" s="635"/>
      <c r="DI34" s="635"/>
      <c r="DJ34" s="635"/>
      <c r="DK34" s="636"/>
      <c r="DL34" s="643">
        <v>1071516</v>
      </c>
      <c r="DM34" s="635"/>
      <c r="DN34" s="635"/>
      <c r="DO34" s="635"/>
      <c r="DP34" s="635"/>
      <c r="DQ34" s="635"/>
      <c r="DR34" s="635"/>
      <c r="DS34" s="635"/>
      <c r="DT34" s="635"/>
      <c r="DU34" s="635"/>
      <c r="DV34" s="636"/>
      <c r="DW34" s="639">
        <v>13.1</v>
      </c>
      <c r="DX34" s="661"/>
      <c r="DY34" s="661"/>
      <c r="DZ34" s="661"/>
      <c r="EA34" s="661"/>
      <c r="EB34" s="661"/>
      <c r="EC34" s="662"/>
    </row>
    <row r="35" spans="2:133" ht="11.25" customHeight="1" x14ac:dyDescent="0.15">
      <c r="B35" s="631" t="s">
        <v>319</v>
      </c>
      <c r="C35" s="632"/>
      <c r="D35" s="632"/>
      <c r="E35" s="632"/>
      <c r="F35" s="632"/>
      <c r="G35" s="632"/>
      <c r="H35" s="632"/>
      <c r="I35" s="632"/>
      <c r="J35" s="632"/>
      <c r="K35" s="632"/>
      <c r="L35" s="632"/>
      <c r="M35" s="632"/>
      <c r="N35" s="632"/>
      <c r="O35" s="632"/>
      <c r="P35" s="632"/>
      <c r="Q35" s="633"/>
      <c r="R35" s="634">
        <v>37951</v>
      </c>
      <c r="S35" s="635"/>
      <c r="T35" s="635"/>
      <c r="U35" s="635"/>
      <c r="V35" s="635"/>
      <c r="W35" s="635"/>
      <c r="X35" s="635"/>
      <c r="Y35" s="636"/>
      <c r="Z35" s="637">
        <v>0.3</v>
      </c>
      <c r="AA35" s="637"/>
      <c r="AB35" s="637"/>
      <c r="AC35" s="637"/>
      <c r="AD35" s="638" t="s">
        <v>125</v>
      </c>
      <c r="AE35" s="638"/>
      <c r="AF35" s="638"/>
      <c r="AG35" s="638"/>
      <c r="AH35" s="638"/>
      <c r="AI35" s="638"/>
      <c r="AJ35" s="638"/>
      <c r="AK35" s="638"/>
      <c r="AL35" s="639" t="s">
        <v>125</v>
      </c>
      <c r="AM35" s="640"/>
      <c r="AN35" s="640"/>
      <c r="AO35" s="641"/>
      <c r="AP35" s="211"/>
      <c r="AQ35" s="616" t="s">
        <v>320</v>
      </c>
      <c r="AR35" s="617"/>
      <c r="AS35" s="617"/>
      <c r="AT35" s="617"/>
      <c r="AU35" s="617"/>
      <c r="AV35" s="617"/>
      <c r="AW35" s="617"/>
      <c r="AX35" s="617"/>
      <c r="AY35" s="617"/>
      <c r="AZ35" s="617"/>
      <c r="BA35" s="617"/>
      <c r="BB35" s="617"/>
      <c r="BC35" s="617"/>
      <c r="BD35" s="617"/>
      <c r="BE35" s="617"/>
      <c r="BF35" s="618"/>
      <c r="BG35" s="616" t="s">
        <v>321</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322</v>
      </c>
      <c r="CE35" s="632"/>
      <c r="CF35" s="632"/>
      <c r="CG35" s="632"/>
      <c r="CH35" s="632"/>
      <c r="CI35" s="632"/>
      <c r="CJ35" s="632"/>
      <c r="CK35" s="632"/>
      <c r="CL35" s="632"/>
      <c r="CM35" s="632"/>
      <c r="CN35" s="632"/>
      <c r="CO35" s="632"/>
      <c r="CP35" s="632"/>
      <c r="CQ35" s="633"/>
      <c r="CR35" s="634">
        <v>1109015</v>
      </c>
      <c r="CS35" s="667"/>
      <c r="CT35" s="667"/>
      <c r="CU35" s="667"/>
      <c r="CV35" s="667"/>
      <c r="CW35" s="667"/>
      <c r="CX35" s="667"/>
      <c r="CY35" s="668"/>
      <c r="CZ35" s="639">
        <v>8.5</v>
      </c>
      <c r="DA35" s="661"/>
      <c r="DB35" s="661"/>
      <c r="DC35" s="669"/>
      <c r="DD35" s="643">
        <v>849716</v>
      </c>
      <c r="DE35" s="667"/>
      <c r="DF35" s="667"/>
      <c r="DG35" s="667"/>
      <c r="DH35" s="667"/>
      <c r="DI35" s="667"/>
      <c r="DJ35" s="667"/>
      <c r="DK35" s="668"/>
      <c r="DL35" s="643">
        <v>495116</v>
      </c>
      <c r="DM35" s="667"/>
      <c r="DN35" s="667"/>
      <c r="DO35" s="667"/>
      <c r="DP35" s="667"/>
      <c r="DQ35" s="667"/>
      <c r="DR35" s="667"/>
      <c r="DS35" s="667"/>
      <c r="DT35" s="667"/>
      <c r="DU35" s="667"/>
      <c r="DV35" s="668"/>
      <c r="DW35" s="639">
        <v>6.1</v>
      </c>
      <c r="DX35" s="661"/>
      <c r="DY35" s="661"/>
      <c r="DZ35" s="661"/>
      <c r="EA35" s="661"/>
      <c r="EB35" s="661"/>
      <c r="EC35" s="662"/>
    </row>
    <row r="36" spans="2:133" ht="11.25" customHeight="1" x14ac:dyDescent="0.15">
      <c r="B36" s="631" t="s">
        <v>323</v>
      </c>
      <c r="C36" s="632"/>
      <c r="D36" s="632"/>
      <c r="E36" s="632"/>
      <c r="F36" s="632"/>
      <c r="G36" s="632"/>
      <c r="H36" s="632"/>
      <c r="I36" s="632"/>
      <c r="J36" s="632"/>
      <c r="K36" s="632"/>
      <c r="L36" s="632"/>
      <c r="M36" s="632"/>
      <c r="N36" s="632"/>
      <c r="O36" s="632"/>
      <c r="P36" s="632"/>
      <c r="Q36" s="633"/>
      <c r="R36" s="634">
        <v>558061</v>
      </c>
      <c r="S36" s="635"/>
      <c r="T36" s="635"/>
      <c r="U36" s="635"/>
      <c r="V36" s="635"/>
      <c r="W36" s="635"/>
      <c r="X36" s="635"/>
      <c r="Y36" s="636"/>
      <c r="Z36" s="637">
        <v>4</v>
      </c>
      <c r="AA36" s="637"/>
      <c r="AB36" s="637"/>
      <c r="AC36" s="637"/>
      <c r="AD36" s="638" t="s">
        <v>125</v>
      </c>
      <c r="AE36" s="638"/>
      <c r="AF36" s="638"/>
      <c r="AG36" s="638"/>
      <c r="AH36" s="638"/>
      <c r="AI36" s="638"/>
      <c r="AJ36" s="638"/>
      <c r="AK36" s="638"/>
      <c r="AL36" s="639" t="s">
        <v>125</v>
      </c>
      <c r="AM36" s="640"/>
      <c r="AN36" s="640"/>
      <c r="AO36" s="641"/>
      <c r="AP36" s="211"/>
      <c r="AQ36" s="696" t="s">
        <v>324</v>
      </c>
      <c r="AR36" s="697"/>
      <c r="AS36" s="697"/>
      <c r="AT36" s="697"/>
      <c r="AU36" s="697"/>
      <c r="AV36" s="697"/>
      <c r="AW36" s="697"/>
      <c r="AX36" s="697"/>
      <c r="AY36" s="698"/>
      <c r="AZ36" s="623">
        <v>1693159</v>
      </c>
      <c r="BA36" s="624"/>
      <c r="BB36" s="624"/>
      <c r="BC36" s="624"/>
      <c r="BD36" s="624"/>
      <c r="BE36" s="624"/>
      <c r="BF36" s="699"/>
      <c r="BG36" s="620" t="s">
        <v>325</v>
      </c>
      <c r="BH36" s="621"/>
      <c r="BI36" s="621"/>
      <c r="BJ36" s="621"/>
      <c r="BK36" s="621"/>
      <c r="BL36" s="621"/>
      <c r="BM36" s="621"/>
      <c r="BN36" s="621"/>
      <c r="BO36" s="621"/>
      <c r="BP36" s="621"/>
      <c r="BQ36" s="621"/>
      <c r="BR36" s="621"/>
      <c r="BS36" s="621"/>
      <c r="BT36" s="621"/>
      <c r="BU36" s="622"/>
      <c r="BV36" s="623">
        <v>15742</v>
      </c>
      <c r="BW36" s="624"/>
      <c r="BX36" s="624"/>
      <c r="BY36" s="624"/>
      <c r="BZ36" s="624"/>
      <c r="CA36" s="624"/>
      <c r="CB36" s="699"/>
      <c r="CD36" s="631" t="s">
        <v>326</v>
      </c>
      <c r="CE36" s="632"/>
      <c r="CF36" s="632"/>
      <c r="CG36" s="632"/>
      <c r="CH36" s="632"/>
      <c r="CI36" s="632"/>
      <c r="CJ36" s="632"/>
      <c r="CK36" s="632"/>
      <c r="CL36" s="632"/>
      <c r="CM36" s="632"/>
      <c r="CN36" s="632"/>
      <c r="CO36" s="632"/>
      <c r="CP36" s="632"/>
      <c r="CQ36" s="633"/>
      <c r="CR36" s="634">
        <v>1350467</v>
      </c>
      <c r="CS36" s="635"/>
      <c r="CT36" s="635"/>
      <c r="CU36" s="635"/>
      <c r="CV36" s="635"/>
      <c r="CW36" s="635"/>
      <c r="CX36" s="635"/>
      <c r="CY36" s="636"/>
      <c r="CZ36" s="639">
        <v>10.4</v>
      </c>
      <c r="DA36" s="661"/>
      <c r="DB36" s="661"/>
      <c r="DC36" s="669"/>
      <c r="DD36" s="643">
        <v>1077975</v>
      </c>
      <c r="DE36" s="635"/>
      <c r="DF36" s="635"/>
      <c r="DG36" s="635"/>
      <c r="DH36" s="635"/>
      <c r="DI36" s="635"/>
      <c r="DJ36" s="635"/>
      <c r="DK36" s="636"/>
      <c r="DL36" s="643">
        <v>458966</v>
      </c>
      <c r="DM36" s="635"/>
      <c r="DN36" s="635"/>
      <c r="DO36" s="635"/>
      <c r="DP36" s="635"/>
      <c r="DQ36" s="635"/>
      <c r="DR36" s="635"/>
      <c r="DS36" s="635"/>
      <c r="DT36" s="635"/>
      <c r="DU36" s="635"/>
      <c r="DV36" s="636"/>
      <c r="DW36" s="639">
        <v>5.6</v>
      </c>
      <c r="DX36" s="661"/>
      <c r="DY36" s="661"/>
      <c r="DZ36" s="661"/>
      <c r="EA36" s="661"/>
      <c r="EB36" s="661"/>
      <c r="EC36" s="662"/>
    </row>
    <row r="37" spans="2:133" ht="11.25" customHeight="1" x14ac:dyDescent="0.15">
      <c r="B37" s="631" t="s">
        <v>327</v>
      </c>
      <c r="C37" s="632"/>
      <c r="D37" s="632"/>
      <c r="E37" s="632"/>
      <c r="F37" s="632"/>
      <c r="G37" s="632"/>
      <c r="H37" s="632"/>
      <c r="I37" s="632"/>
      <c r="J37" s="632"/>
      <c r="K37" s="632"/>
      <c r="L37" s="632"/>
      <c r="M37" s="632"/>
      <c r="N37" s="632"/>
      <c r="O37" s="632"/>
      <c r="P37" s="632"/>
      <c r="Q37" s="633"/>
      <c r="R37" s="634">
        <v>201980</v>
      </c>
      <c r="S37" s="635"/>
      <c r="T37" s="635"/>
      <c r="U37" s="635"/>
      <c r="V37" s="635"/>
      <c r="W37" s="635"/>
      <c r="X37" s="635"/>
      <c r="Y37" s="636"/>
      <c r="Z37" s="637">
        <v>1.5</v>
      </c>
      <c r="AA37" s="637"/>
      <c r="AB37" s="637"/>
      <c r="AC37" s="637"/>
      <c r="AD37" s="638" t="s">
        <v>125</v>
      </c>
      <c r="AE37" s="638"/>
      <c r="AF37" s="638"/>
      <c r="AG37" s="638"/>
      <c r="AH37" s="638"/>
      <c r="AI37" s="638"/>
      <c r="AJ37" s="638"/>
      <c r="AK37" s="638"/>
      <c r="AL37" s="639" t="s">
        <v>125</v>
      </c>
      <c r="AM37" s="640"/>
      <c r="AN37" s="640"/>
      <c r="AO37" s="641"/>
      <c r="AQ37" s="700" t="s">
        <v>328</v>
      </c>
      <c r="AR37" s="701"/>
      <c r="AS37" s="701"/>
      <c r="AT37" s="701"/>
      <c r="AU37" s="701"/>
      <c r="AV37" s="701"/>
      <c r="AW37" s="701"/>
      <c r="AX37" s="701"/>
      <c r="AY37" s="702"/>
      <c r="AZ37" s="634">
        <v>601000</v>
      </c>
      <c r="BA37" s="635"/>
      <c r="BB37" s="635"/>
      <c r="BC37" s="635"/>
      <c r="BD37" s="667"/>
      <c r="BE37" s="667"/>
      <c r="BF37" s="680"/>
      <c r="BG37" s="631" t="s">
        <v>329</v>
      </c>
      <c r="BH37" s="632"/>
      <c r="BI37" s="632"/>
      <c r="BJ37" s="632"/>
      <c r="BK37" s="632"/>
      <c r="BL37" s="632"/>
      <c r="BM37" s="632"/>
      <c r="BN37" s="632"/>
      <c r="BO37" s="632"/>
      <c r="BP37" s="632"/>
      <c r="BQ37" s="632"/>
      <c r="BR37" s="632"/>
      <c r="BS37" s="632"/>
      <c r="BT37" s="632"/>
      <c r="BU37" s="633"/>
      <c r="BV37" s="634">
        <v>-5946</v>
      </c>
      <c r="BW37" s="635"/>
      <c r="BX37" s="635"/>
      <c r="BY37" s="635"/>
      <c r="BZ37" s="635"/>
      <c r="CA37" s="635"/>
      <c r="CB37" s="644"/>
      <c r="CD37" s="631" t="s">
        <v>330</v>
      </c>
      <c r="CE37" s="632"/>
      <c r="CF37" s="632"/>
      <c r="CG37" s="632"/>
      <c r="CH37" s="632"/>
      <c r="CI37" s="632"/>
      <c r="CJ37" s="632"/>
      <c r="CK37" s="632"/>
      <c r="CL37" s="632"/>
      <c r="CM37" s="632"/>
      <c r="CN37" s="632"/>
      <c r="CO37" s="632"/>
      <c r="CP37" s="632"/>
      <c r="CQ37" s="633"/>
      <c r="CR37" s="634">
        <v>56275</v>
      </c>
      <c r="CS37" s="667"/>
      <c r="CT37" s="667"/>
      <c r="CU37" s="667"/>
      <c r="CV37" s="667"/>
      <c r="CW37" s="667"/>
      <c r="CX37" s="667"/>
      <c r="CY37" s="668"/>
      <c r="CZ37" s="639">
        <v>0.4</v>
      </c>
      <c r="DA37" s="661"/>
      <c r="DB37" s="661"/>
      <c r="DC37" s="669"/>
      <c r="DD37" s="643">
        <v>23575</v>
      </c>
      <c r="DE37" s="667"/>
      <c r="DF37" s="667"/>
      <c r="DG37" s="667"/>
      <c r="DH37" s="667"/>
      <c r="DI37" s="667"/>
      <c r="DJ37" s="667"/>
      <c r="DK37" s="668"/>
      <c r="DL37" s="643">
        <v>21263</v>
      </c>
      <c r="DM37" s="667"/>
      <c r="DN37" s="667"/>
      <c r="DO37" s="667"/>
      <c r="DP37" s="667"/>
      <c r="DQ37" s="667"/>
      <c r="DR37" s="667"/>
      <c r="DS37" s="667"/>
      <c r="DT37" s="667"/>
      <c r="DU37" s="667"/>
      <c r="DV37" s="668"/>
      <c r="DW37" s="639">
        <v>0.3</v>
      </c>
      <c r="DX37" s="661"/>
      <c r="DY37" s="661"/>
      <c r="DZ37" s="661"/>
      <c r="EA37" s="661"/>
      <c r="EB37" s="661"/>
      <c r="EC37" s="662"/>
    </row>
    <row r="38" spans="2:133" ht="11.25" customHeight="1" x14ac:dyDescent="0.15">
      <c r="B38" s="631" t="s">
        <v>331</v>
      </c>
      <c r="C38" s="632"/>
      <c r="D38" s="632"/>
      <c r="E38" s="632"/>
      <c r="F38" s="632"/>
      <c r="G38" s="632"/>
      <c r="H38" s="632"/>
      <c r="I38" s="632"/>
      <c r="J38" s="632"/>
      <c r="K38" s="632"/>
      <c r="L38" s="632"/>
      <c r="M38" s="632"/>
      <c r="N38" s="632"/>
      <c r="O38" s="632"/>
      <c r="P38" s="632"/>
      <c r="Q38" s="633"/>
      <c r="R38" s="634">
        <v>537306</v>
      </c>
      <c r="S38" s="635"/>
      <c r="T38" s="635"/>
      <c r="U38" s="635"/>
      <c r="V38" s="635"/>
      <c r="W38" s="635"/>
      <c r="X38" s="635"/>
      <c r="Y38" s="636"/>
      <c r="Z38" s="637">
        <v>3.9</v>
      </c>
      <c r="AA38" s="637"/>
      <c r="AB38" s="637"/>
      <c r="AC38" s="637"/>
      <c r="AD38" s="638" t="s">
        <v>125</v>
      </c>
      <c r="AE38" s="638"/>
      <c r="AF38" s="638"/>
      <c r="AG38" s="638"/>
      <c r="AH38" s="638"/>
      <c r="AI38" s="638"/>
      <c r="AJ38" s="638"/>
      <c r="AK38" s="638"/>
      <c r="AL38" s="639" t="s">
        <v>125</v>
      </c>
      <c r="AM38" s="640"/>
      <c r="AN38" s="640"/>
      <c r="AO38" s="641"/>
      <c r="AQ38" s="700" t="s">
        <v>332</v>
      </c>
      <c r="AR38" s="701"/>
      <c r="AS38" s="701"/>
      <c r="AT38" s="701"/>
      <c r="AU38" s="701"/>
      <c r="AV38" s="701"/>
      <c r="AW38" s="701"/>
      <c r="AX38" s="701"/>
      <c r="AY38" s="702"/>
      <c r="AZ38" s="634">
        <v>364669</v>
      </c>
      <c r="BA38" s="635"/>
      <c r="BB38" s="635"/>
      <c r="BC38" s="635"/>
      <c r="BD38" s="667"/>
      <c r="BE38" s="667"/>
      <c r="BF38" s="680"/>
      <c r="BG38" s="631" t="s">
        <v>333</v>
      </c>
      <c r="BH38" s="632"/>
      <c r="BI38" s="632"/>
      <c r="BJ38" s="632"/>
      <c r="BK38" s="632"/>
      <c r="BL38" s="632"/>
      <c r="BM38" s="632"/>
      <c r="BN38" s="632"/>
      <c r="BO38" s="632"/>
      <c r="BP38" s="632"/>
      <c r="BQ38" s="632"/>
      <c r="BR38" s="632"/>
      <c r="BS38" s="632"/>
      <c r="BT38" s="632"/>
      <c r="BU38" s="633"/>
      <c r="BV38" s="634">
        <v>1562</v>
      </c>
      <c r="BW38" s="635"/>
      <c r="BX38" s="635"/>
      <c r="BY38" s="635"/>
      <c r="BZ38" s="635"/>
      <c r="CA38" s="635"/>
      <c r="CB38" s="644"/>
      <c r="CD38" s="631" t="s">
        <v>334</v>
      </c>
      <c r="CE38" s="632"/>
      <c r="CF38" s="632"/>
      <c r="CG38" s="632"/>
      <c r="CH38" s="632"/>
      <c r="CI38" s="632"/>
      <c r="CJ38" s="632"/>
      <c r="CK38" s="632"/>
      <c r="CL38" s="632"/>
      <c r="CM38" s="632"/>
      <c r="CN38" s="632"/>
      <c r="CO38" s="632"/>
      <c r="CP38" s="632"/>
      <c r="CQ38" s="633"/>
      <c r="CR38" s="634">
        <v>1328490</v>
      </c>
      <c r="CS38" s="635"/>
      <c r="CT38" s="635"/>
      <c r="CU38" s="635"/>
      <c r="CV38" s="635"/>
      <c r="CW38" s="635"/>
      <c r="CX38" s="635"/>
      <c r="CY38" s="636"/>
      <c r="CZ38" s="639">
        <v>10.199999999999999</v>
      </c>
      <c r="DA38" s="661"/>
      <c r="DB38" s="661"/>
      <c r="DC38" s="669"/>
      <c r="DD38" s="643">
        <v>1217977</v>
      </c>
      <c r="DE38" s="635"/>
      <c r="DF38" s="635"/>
      <c r="DG38" s="635"/>
      <c r="DH38" s="635"/>
      <c r="DI38" s="635"/>
      <c r="DJ38" s="635"/>
      <c r="DK38" s="636"/>
      <c r="DL38" s="643">
        <v>1091560</v>
      </c>
      <c r="DM38" s="635"/>
      <c r="DN38" s="635"/>
      <c r="DO38" s="635"/>
      <c r="DP38" s="635"/>
      <c r="DQ38" s="635"/>
      <c r="DR38" s="635"/>
      <c r="DS38" s="635"/>
      <c r="DT38" s="635"/>
      <c r="DU38" s="635"/>
      <c r="DV38" s="636"/>
      <c r="DW38" s="639">
        <v>13.4</v>
      </c>
      <c r="DX38" s="661"/>
      <c r="DY38" s="661"/>
      <c r="DZ38" s="661"/>
      <c r="EA38" s="661"/>
      <c r="EB38" s="661"/>
      <c r="EC38" s="662"/>
    </row>
    <row r="39" spans="2:133" ht="11.25" customHeight="1" x14ac:dyDescent="0.15">
      <c r="B39" s="631" t="s">
        <v>335</v>
      </c>
      <c r="C39" s="632"/>
      <c r="D39" s="632"/>
      <c r="E39" s="632"/>
      <c r="F39" s="632"/>
      <c r="G39" s="632"/>
      <c r="H39" s="632"/>
      <c r="I39" s="632"/>
      <c r="J39" s="632"/>
      <c r="K39" s="632"/>
      <c r="L39" s="632"/>
      <c r="M39" s="632"/>
      <c r="N39" s="632"/>
      <c r="O39" s="632"/>
      <c r="P39" s="632"/>
      <c r="Q39" s="633"/>
      <c r="R39" s="634">
        <v>253840</v>
      </c>
      <c r="S39" s="635"/>
      <c r="T39" s="635"/>
      <c r="U39" s="635"/>
      <c r="V39" s="635"/>
      <c r="W39" s="635"/>
      <c r="X39" s="635"/>
      <c r="Y39" s="636"/>
      <c r="Z39" s="637">
        <v>1.8</v>
      </c>
      <c r="AA39" s="637"/>
      <c r="AB39" s="637"/>
      <c r="AC39" s="637"/>
      <c r="AD39" s="638">
        <v>47</v>
      </c>
      <c r="AE39" s="638"/>
      <c r="AF39" s="638"/>
      <c r="AG39" s="638"/>
      <c r="AH39" s="638"/>
      <c r="AI39" s="638"/>
      <c r="AJ39" s="638"/>
      <c r="AK39" s="638"/>
      <c r="AL39" s="639">
        <v>0</v>
      </c>
      <c r="AM39" s="640"/>
      <c r="AN39" s="640"/>
      <c r="AO39" s="641"/>
      <c r="AQ39" s="700" t="s">
        <v>336</v>
      </c>
      <c r="AR39" s="701"/>
      <c r="AS39" s="701"/>
      <c r="AT39" s="701"/>
      <c r="AU39" s="701"/>
      <c r="AV39" s="701"/>
      <c r="AW39" s="701"/>
      <c r="AX39" s="701"/>
      <c r="AY39" s="702"/>
      <c r="AZ39" s="634">
        <v>6688</v>
      </c>
      <c r="BA39" s="635"/>
      <c r="BB39" s="635"/>
      <c r="BC39" s="635"/>
      <c r="BD39" s="667"/>
      <c r="BE39" s="667"/>
      <c r="BF39" s="680"/>
      <c r="BG39" s="631" t="s">
        <v>337</v>
      </c>
      <c r="BH39" s="632"/>
      <c r="BI39" s="632"/>
      <c r="BJ39" s="632"/>
      <c r="BK39" s="632"/>
      <c r="BL39" s="632"/>
      <c r="BM39" s="632"/>
      <c r="BN39" s="632"/>
      <c r="BO39" s="632"/>
      <c r="BP39" s="632"/>
      <c r="BQ39" s="632"/>
      <c r="BR39" s="632"/>
      <c r="BS39" s="632"/>
      <c r="BT39" s="632"/>
      <c r="BU39" s="633"/>
      <c r="BV39" s="634">
        <v>2211</v>
      </c>
      <c r="BW39" s="635"/>
      <c r="BX39" s="635"/>
      <c r="BY39" s="635"/>
      <c r="BZ39" s="635"/>
      <c r="CA39" s="635"/>
      <c r="CB39" s="644"/>
      <c r="CD39" s="631" t="s">
        <v>338</v>
      </c>
      <c r="CE39" s="632"/>
      <c r="CF39" s="632"/>
      <c r="CG39" s="632"/>
      <c r="CH39" s="632"/>
      <c r="CI39" s="632"/>
      <c r="CJ39" s="632"/>
      <c r="CK39" s="632"/>
      <c r="CL39" s="632"/>
      <c r="CM39" s="632"/>
      <c r="CN39" s="632"/>
      <c r="CO39" s="632"/>
      <c r="CP39" s="632"/>
      <c r="CQ39" s="633"/>
      <c r="CR39" s="634">
        <v>747833</v>
      </c>
      <c r="CS39" s="667"/>
      <c r="CT39" s="667"/>
      <c r="CU39" s="667"/>
      <c r="CV39" s="667"/>
      <c r="CW39" s="667"/>
      <c r="CX39" s="667"/>
      <c r="CY39" s="668"/>
      <c r="CZ39" s="639">
        <v>5.8</v>
      </c>
      <c r="DA39" s="661"/>
      <c r="DB39" s="661"/>
      <c r="DC39" s="669"/>
      <c r="DD39" s="643">
        <v>546811</v>
      </c>
      <c r="DE39" s="667"/>
      <c r="DF39" s="667"/>
      <c r="DG39" s="667"/>
      <c r="DH39" s="667"/>
      <c r="DI39" s="667"/>
      <c r="DJ39" s="667"/>
      <c r="DK39" s="668"/>
      <c r="DL39" s="643" t="s">
        <v>125</v>
      </c>
      <c r="DM39" s="667"/>
      <c r="DN39" s="667"/>
      <c r="DO39" s="667"/>
      <c r="DP39" s="667"/>
      <c r="DQ39" s="667"/>
      <c r="DR39" s="667"/>
      <c r="DS39" s="667"/>
      <c r="DT39" s="667"/>
      <c r="DU39" s="667"/>
      <c r="DV39" s="668"/>
      <c r="DW39" s="639" t="s">
        <v>125</v>
      </c>
      <c r="DX39" s="661"/>
      <c r="DY39" s="661"/>
      <c r="DZ39" s="661"/>
      <c r="EA39" s="661"/>
      <c r="EB39" s="661"/>
      <c r="EC39" s="662"/>
    </row>
    <row r="40" spans="2:133" ht="11.25" customHeight="1" x14ac:dyDescent="0.15">
      <c r="B40" s="631" t="s">
        <v>339</v>
      </c>
      <c r="C40" s="632"/>
      <c r="D40" s="632"/>
      <c r="E40" s="632"/>
      <c r="F40" s="632"/>
      <c r="G40" s="632"/>
      <c r="H40" s="632"/>
      <c r="I40" s="632"/>
      <c r="J40" s="632"/>
      <c r="K40" s="632"/>
      <c r="L40" s="632"/>
      <c r="M40" s="632"/>
      <c r="N40" s="632"/>
      <c r="O40" s="632"/>
      <c r="P40" s="632"/>
      <c r="Q40" s="633"/>
      <c r="R40" s="634">
        <v>1141200</v>
      </c>
      <c r="S40" s="635"/>
      <c r="T40" s="635"/>
      <c r="U40" s="635"/>
      <c r="V40" s="635"/>
      <c r="W40" s="635"/>
      <c r="X40" s="635"/>
      <c r="Y40" s="636"/>
      <c r="Z40" s="637">
        <v>8.1999999999999993</v>
      </c>
      <c r="AA40" s="637"/>
      <c r="AB40" s="637"/>
      <c r="AC40" s="637"/>
      <c r="AD40" s="638" t="s">
        <v>125</v>
      </c>
      <c r="AE40" s="638"/>
      <c r="AF40" s="638"/>
      <c r="AG40" s="638"/>
      <c r="AH40" s="638"/>
      <c r="AI40" s="638"/>
      <c r="AJ40" s="638"/>
      <c r="AK40" s="638"/>
      <c r="AL40" s="639" t="s">
        <v>125</v>
      </c>
      <c r="AM40" s="640"/>
      <c r="AN40" s="640"/>
      <c r="AO40" s="641"/>
      <c r="AQ40" s="700" t="s">
        <v>340</v>
      </c>
      <c r="AR40" s="701"/>
      <c r="AS40" s="701"/>
      <c r="AT40" s="701"/>
      <c r="AU40" s="701"/>
      <c r="AV40" s="701"/>
      <c r="AW40" s="701"/>
      <c r="AX40" s="701"/>
      <c r="AY40" s="702"/>
      <c r="AZ40" s="634" t="s">
        <v>125</v>
      </c>
      <c r="BA40" s="635"/>
      <c r="BB40" s="635"/>
      <c r="BC40" s="635"/>
      <c r="BD40" s="667"/>
      <c r="BE40" s="667"/>
      <c r="BF40" s="680"/>
      <c r="BG40" s="684" t="s">
        <v>341</v>
      </c>
      <c r="BH40" s="685"/>
      <c r="BI40" s="685"/>
      <c r="BJ40" s="685"/>
      <c r="BK40" s="685"/>
      <c r="BL40" s="345"/>
      <c r="BM40" s="632" t="s">
        <v>342</v>
      </c>
      <c r="BN40" s="632"/>
      <c r="BO40" s="632"/>
      <c r="BP40" s="632"/>
      <c r="BQ40" s="632"/>
      <c r="BR40" s="632"/>
      <c r="BS40" s="632"/>
      <c r="BT40" s="632"/>
      <c r="BU40" s="633"/>
      <c r="BV40" s="634">
        <v>81</v>
      </c>
      <c r="BW40" s="635"/>
      <c r="BX40" s="635"/>
      <c r="BY40" s="635"/>
      <c r="BZ40" s="635"/>
      <c r="CA40" s="635"/>
      <c r="CB40" s="644"/>
      <c r="CD40" s="631" t="s">
        <v>343</v>
      </c>
      <c r="CE40" s="632"/>
      <c r="CF40" s="632"/>
      <c r="CG40" s="632"/>
      <c r="CH40" s="632"/>
      <c r="CI40" s="632"/>
      <c r="CJ40" s="632"/>
      <c r="CK40" s="632"/>
      <c r="CL40" s="632"/>
      <c r="CM40" s="632"/>
      <c r="CN40" s="632"/>
      <c r="CO40" s="632"/>
      <c r="CP40" s="632"/>
      <c r="CQ40" s="633"/>
      <c r="CR40" s="634">
        <v>54980</v>
      </c>
      <c r="CS40" s="635"/>
      <c r="CT40" s="635"/>
      <c r="CU40" s="635"/>
      <c r="CV40" s="635"/>
      <c r="CW40" s="635"/>
      <c r="CX40" s="635"/>
      <c r="CY40" s="636"/>
      <c r="CZ40" s="639">
        <v>0.4</v>
      </c>
      <c r="DA40" s="661"/>
      <c r="DB40" s="661"/>
      <c r="DC40" s="669"/>
      <c r="DD40" s="643">
        <v>5000</v>
      </c>
      <c r="DE40" s="635"/>
      <c r="DF40" s="635"/>
      <c r="DG40" s="635"/>
      <c r="DH40" s="635"/>
      <c r="DI40" s="635"/>
      <c r="DJ40" s="635"/>
      <c r="DK40" s="636"/>
      <c r="DL40" s="643" t="s">
        <v>125</v>
      </c>
      <c r="DM40" s="635"/>
      <c r="DN40" s="635"/>
      <c r="DO40" s="635"/>
      <c r="DP40" s="635"/>
      <c r="DQ40" s="635"/>
      <c r="DR40" s="635"/>
      <c r="DS40" s="635"/>
      <c r="DT40" s="635"/>
      <c r="DU40" s="635"/>
      <c r="DV40" s="636"/>
      <c r="DW40" s="639" t="s">
        <v>125</v>
      </c>
      <c r="DX40" s="661"/>
      <c r="DY40" s="661"/>
      <c r="DZ40" s="661"/>
      <c r="EA40" s="661"/>
      <c r="EB40" s="661"/>
      <c r="EC40" s="662"/>
    </row>
    <row r="41" spans="2:133" ht="11.25" customHeight="1" x14ac:dyDescent="0.15">
      <c r="B41" s="631" t="s">
        <v>344</v>
      </c>
      <c r="C41" s="632"/>
      <c r="D41" s="632"/>
      <c r="E41" s="632"/>
      <c r="F41" s="632"/>
      <c r="G41" s="632"/>
      <c r="H41" s="632"/>
      <c r="I41" s="632"/>
      <c r="J41" s="632"/>
      <c r="K41" s="632"/>
      <c r="L41" s="632"/>
      <c r="M41" s="632"/>
      <c r="N41" s="632"/>
      <c r="O41" s="632"/>
      <c r="P41" s="632"/>
      <c r="Q41" s="633"/>
      <c r="R41" s="634" t="s">
        <v>125</v>
      </c>
      <c r="S41" s="635"/>
      <c r="T41" s="635"/>
      <c r="U41" s="635"/>
      <c r="V41" s="635"/>
      <c r="W41" s="635"/>
      <c r="X41" s="635"/>
      <c r="Y41" s="636"/>
      <c r="Z41" s="637" t="s">
        <v>125</v>
      </c>
      <c r="AA41" s="637"/>
      <c r="AB41" s="637"/>
      <c r="AC41" s="637"/>
      <c r="AD41" s="638" t="s">
        <v>125</v>
      </c>
      <c r="AE41" s="638"/>
      <c r="AF41" s="638"/>
      <c r="AG41" s="638"/>
      <c r="AH41" s="638"/>
      <c r="AI41" s="638"/>
      <c r="AJ41" s="638"/>
      <c r="AK41" s="638"/>
      <c r="AL41" s="639" t="s">
        <v>125</v>
      </c>
      <c r="AM41" s="640"/>
      <c r="AN41" s="640"/>
      <c r="AO41" s="641"/>
      <c r="AQ41" s="700" t="s">
        <v>345</v>
      </c>
      <c r="AR41" s="701"/>
      <c r="AS41" s="701"/>
      <c r="AT41" s="701"/>
      <c r="AU41" s="701"/>
      <c r="AV41" s="701"/>
      <c r="AW41" s="701"/>
      <c r="AX41" s="701"/>
      <c r="AY41" s="702"/>
      <c r="AZ41" s="634">
        <v>111683</v>
      </c>
      <c r="BA41" s="635"/>
      <c r="BB41" s="635"/>
      <c r="BC41" s="635"/>
      <c r="BD41" s="667"/>
      <c r="BE41" s="667"/>
      <c r="BF41" s="680"/>
      <c r="BG41" s="684"/>
      <c r="BH41" s="685"/>
      <c r="BI41" s="685"/>
      <c r="BJ41" s="685"/>
      <c r="BK41" s="685"/>
      <c r="BL41" s="345"/>
      <c r="BM41" s="632" t="s">
        <v>346</v>
      </c>
      <c r="BN41" s="632"/>
      <c r="BO41" s="632"/>
      <c r="BP41" s="632"/>
      <c r="BQ41" s="632"/>
      <c r="BR41" s="632"/>
      <c r="BS41" s="632"/>
      <c r="BT41" s="632"/>
      <c r="BU41" s="633"/>
      <c r="BV41" s="634" t="s">
        <v>125</v>
      </c>
      <c r="BW41" s="635"/>
      <c r="BX41" s="635"/>
      <c r="BY41" s="635"/>
      <c r="BZ41" s="635"/>
      <c r="CA41" s="635"/>
      <c r="CB41" s="644"/>
      <c r="CD41" s="631" t="s">
        <v>347</v>
      </c>
      <c r="CE41" s="632"/>
      <c r="CF41" s="632"/>
      <c r="CG41" s="632"/>
      <c r="CH41" s="632"/>
      <c r="CI41" s="632"/>
      <c r="CJ41" s="632"/>
      <c r="CK41" s="632"/>
      <c r="CL41" s="632"/>
      <c r="CM41" s="632"/>
      <c r="CN41" s="632"/>
      <c r="CO41" s="632"/>
      <c r="CP41" s="632"/>
      <c r="CQ41" s="633"/>
      <c r="CR41" s="634" t="s">
        <v>125</v>
      </c>
      <c r="CS41" s="667"/>
      <c r="CT41" s="667"/>
      <c r="CU41" s="667"/>
      <c r="CV41" s="667"/>
      <c r="CW41" s="667"/>
      <c r="CX41" s="667"/>
      <c r="CY41" s="668"/>
      <c r="CZ41" s="639" t="s">
        <v>125</v>
      </c>
      <c r="DA41" s="661"/>
      <c r="DB41" s="661"/>
      <c r="DC41" s="669"/>
      <c r="DD41" s="643" t="s">
        <v>125</v>
      </c>
      <c r="DE41" s="667"/>
      <c r="DF41" s="667"/>
      <c r="DG41" s="667"/>
      <c r="DH41" s="667"/>
      <c r="DI41" s="667"/>
      <c r="DJ41" s="667"/>
      <c r="DK41" s="668"/>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15">
      <c r="B42" s="631" t="s">
        <v>348</v>
      </c>
      <c r="C42" s="632"/>
      <c r="D42" s="632"/>
      <c r="E42" s="632"/>
      <c r="F42" s="632"/>
      <c r="G42" s="632"/>
      <c r="H42" s="632"/>
      <c r="I42" s="632"/>
      <c r="J42" s="632"/>
      <c r="K42" s="632"/>
      <c r="L42" s="632"/>
      <c r="M42" s="632"/>
      <c r="N42" s="632"/>
      <c r="O42" s="632"/>
      <c r="P42" s="632"/>
      <c r="Q42" s="633"/>
      <c r="R42" s="634" t="s">
        <v>125</v>
      </c>
      <c r="S42" s="635"/>
      <c r="T42" s="635"/>
      <c r="U42" s="635"/>
      <c r="V42" s="635"/>
      <c r="W42" s="635"/>
      <c r="X42" s="635"/>
      <c r="Y42" s="636"/>
      <c r="Z42" s="637" t="s">
        <v>125</v>
      </c>
      <c r="AA42" s="637"/>
      <c r="AB42" s="637"/>
      <c r="AC42" s="637"/>
      <c r="AD42" s="638" t="s">
        <v>125</v>
      </c>
      <c r="AE42" s="638"/>
      <c r="AF42" s="638"/>
      <c r="AG42" s="638"/>
      <c r="AH42" s="638"/>
      <c r="AI42" s="638"/>
      <c r="AJ42" s="638"/>
      <c r="AK42" s="638"/>
      <c r="AL42" s="639" t="s">
        <v>125</v>
      </c>
      <c r="AM42" s="640"/>
      <c r="AN42" s="640"/>
      <c r="AO42" s="641"/>
      <c r="AQ42" s="703" t="s">
        <v>349</v>
      </c>
      <c r="AR42" s="704"/>
      <c r="AS42" s="704"/>
      <c r="AT42" s="704"/>
      <c r="AU42" s="704"/>
      <c r="AV42" s="704"/>
      <c r="AW42" s="704"/>
      <c r="AX42" s="704"/>
      <c r="AY42" s="705"/>
      <c r="AZ42" s="712">
        <v>609119</v>
      </c>
      <c r="BA42" s="713"/>
      <c r="BB42" s="713"/>
      <c r="BC42" s="713"/>
      <c r="BD42" s="693"/>
      <c r="BE42" s="693"/>
      <c r="BF42" s="695"/>
      <c r="BG42" s="686"/>
      <c r="BH42" s="687"/>
      <c r="BI42" s="687"/>
      <c r="BJ42" s="687"/>
      <c r="BK42" s="687"/>
      <c r="BL42" s="346"/>
      <c r="BM42" s="653" t="s">
        <v>350</v>
      </c>
      <c r="BN42" s="653"/>
      <c r="BO42" s="653"/>
      <c r="BP42" s="653"/>
      <c r="BQ42" s="653"/>
      <c r="BR42" s="653"/>
      <c r="BS42" s="653"/>
      <c r="BT42" s="653"/>
      <c r="BU42" s="654"/>
      <c r="BV42" s="712">
        <v>470</v>
      </c>
      <c r="BW42" s="713"/>
      <c r="BX42" s="713"/>
      <c r="BY42" s="713"/>
      <c r="BZ42" s="713"/>
      <c r="CA42" s="713"/>
      <c r="CB42" s="719"/>
      <c r="CD42" s="631" t="s">
        <v>351</v>
      </c>
      <c r="CE42" s="632"/>
      <c r="CF42" s="632"/>
      <c r="CG42" s="632"/>
      <c r="CH42" s="632"/>
      <c r="CI42" s="632"/>
      <c r="CJ42" s="632"/>
      <c r="CK42" s="632"/>
      <c r="CL42" s="632"/>
      <c r="CM42" s="632"/>
      <c r="CN42" s="632"/>
      <c r="CO42" s="632"/>
      <c r="CP42" s="632"/>
      <c r="CQ42" s="633"/>
      <c r="CR42" s="634">
        <v>1495973</v>
      </c>
      <c r="CS42" s="667"/>
      <c r="CT42" s="667"/>
      <c r="CU42" s="667"/>
      <c r="CV42" s="667"/>
      <c r="CW42" s="667"/>
      <c r="CX42" s="667"/>
      <c r="CY42" s="668"/>
      <c r="CZ42" s="639">
        <v>11.5</v>
      </c>
      <c r="DA42" s="661"/>
      <c r="DB42" s="661"/>
      <c r="DC42" s="669"/>
      <c r="DD42" s="643">
        <v>315587</v>
      </c>
      <c r="DE42" s="667"/>
      <c r="DF42" s="667"/>
      <c r="DG42" s="667"/>
      <c r="DH42" s="667"/>
      <c r="DI42" s="667"/>
      <c r="DJ42" s="667"/>
      <c r="DK42" s="668"/>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15">
      <c r="B43" s="631" t="s">
        <v>352</v>
      </c>
      <c r="C43" s="632"/>
      <c r="D43" s="632"/>
      <c r="E43" s="632"/>
      <c r="F43" s="632"/>
      <c r="G43" s="632"/>
      <c r="H43" s="632"/>
      <c r="I43" s="632"/>
      <c r="J43" s="632"/>
      <c r="K43" s="632"/>
      <c r="L43" s="632"/>
      <c r="M43" s="632"/>
      <c r="N43" s="632"/>
      <c r="O43" s="632"/>
      <c r="P43" s="632"/>
      <c r="Q43" s="633"/>
      <c r="R43" s="634">
        <v>260200</v>
      </c>
      <c r="S43" s="635"/>
      <c r="T43" s="635"/>
      <c r="U43" s="635"/>
      <c r="V43" s="635"/>
      <c r="W43" s="635"/>
      <c r="X43" s="635"/>
      <c r="Y43" s="636"/>
      <c r="Z43" s="637">
        <v>1.9</v>
      </c>
      <c r="AA43" s="637"/>
      <c r="AB43" s="637"/>
      <c r="AC43" s="637"/>
      <c r="AD43" s="638" t="s">
        <v>125</v>
      </c>
      <c r="AE43" s="638"/>
      <c r="AF43" s="638"/>
      <c r="AG43" s="638"/>
      <c r="AH43" s="638"/>
      <c r="AI43" s="638"/>
      <c r="AJ43" s="638"/>
      <c r="AK43" s="638"/>
      <c r="AL43" s="639" t="s">
        <v>125</v>
      </c>
      <c r="AM43" s="640"/>
      <c r="AN43" s="640"/>
      <c r="AO43" s="641"/>
      <c r="CD43" s="631" t="s">
        <v>353</v>
      </c>
      <c r="CE43" s="632"/>
      <c r="CF43" s="632"/>
      <c r="CG43" s="632"/>
      <c r="CH43" s="632"/>
      <c r="CI43" s="632"/>
      <c r="CJ43" s="632"/>
      <c r="CK43" s="632"/>
      <c r="CL43" s="632"/>
      <c r="CM43" s="632"/>
      <c r="CN43" s="632"/>
      <c r="CO43" s="632"/>
      <c r="CP43" s="632"/>
      <c r="CQ43" s="633"/>
      <c r="CR43" s="634">
        <v>8279</v>
      </c>
      <c r="CS43" s="667"/>
      <c r="CT43" s="667"/>
      <c r="CU43" s="667"/>
      <c r="CV43" s="667"/>
      <c r="CW43" s="667"/>
      <c r="CX43" s="667"/>
      <c r="CY43" s="668"/>
      <c r="CZ43" s="639">
        <v>0.1</v>
      </c>
      <c r="DA43" s="661"/>
      <c r="DB43" s="661"/>
      <c r="DC43" s="669"/>
      <c r="DD43" s="643">
        <v>8279</v>
      </c>
      <c r="DE43" s="667"/>
      <c r="DF43" s="667"/>
      <c r="DG43" s="667"/>
      <c r="DH43" s="667"/>
      <c r="DI43" s="667"/>
      <c r="DJ43" s="667"/>
      <c r="DK43" s="668"/>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15">
      <c r="B44" s="652" t="s">
        <v>354</v>
      </c>
      <c r="C44" s="653"/>
      <c r="D44" s="653"/>
      <c r="E44" s="653"/>
      <c r="F44" s="653"/>
      <c r="G44" s="653"/>
      <c r="H44" s="653"/>
      <c r="I44" s="653"/>
      <c r="J44" s="653"/>
      <c r="K44" s="653"/>
      <c r="L44" s="653"/>
      <c r="M44" s="653"/>
      <c r="N44" s="653"/>
      <c r="O44" s="653"/>
      <c r="P44" s="653"/>
      <c r="Q44" s="654"/>
      <c r="R44" s="712">
        <v>13885677</v>
      </c>
      <c r="S44" s="713"/>
      <c r="T44" s="713"/>
      <c r="U44" s="713"/>
      <c r="V44" s="713"/>
      <c r="W44" s="713"/>
      <c r="X44" s="713"/>
      <c r="Y44" s="714"/>
      <c r="Z44" s="715">
        <v>100</v>
      </c>
      <c r="AA44" s="715"/>
      <c r="AB44" s="715"/>
      <c r="AC44" s="715"/>
      <c r="AD44" s="716">
        <v>7888976</v>
      </c>
      <c r="AE44" s="716"/>
      <c r="AF44" s="716"/>
      <c r="AG44" s="716"/>
      <c r="AH44" s="716"/>
      <c r="AI44" s="716"/>
      <c r="AJ44" s="716"/>
      <c r="AK44" s="716"/>
      <c r="AL44" s="717">
        <v>100</v>
      </c>
      <c r="AM44" s="694"/>
      <c r="AN44" s="694"/>
      <c r="AO44" s="718"/>
      <c r="CD44" s="672" t="s">
        <v>301</v>
      </c>
      <c r="CE44" s="673"/>
      <c r="CF44" s="631" t="s">
        <v>355</v>
      </c>
      <c r="CG44" s="632"/>
      <c r="CH44" s="632"/>
      <c r="CI44" s="632"/>
      <c r="CJ44" s="632"/>
      <c r="CK44" s="632"/>
      <c r="CL44" s="632"/>
      <c r="CM44" s="632"/>
      <c r="CN44" s="632"/>
      <c r="CO44" s="632"/>
      <c r="CP44" s="632"/>
      <c r="CQ44" s="633"/>
      <c r="CR44" s="634">
        <v>1271513</v>
      </c>
      <c r="CS44" s="635"/>
      <c r="CT44" s="635"/>
      <c r="CU44" s="635"/>
      <c r="CV44" s="635"/>
      <c r="CW44" s="635"/>
      <c r="CX44" s="635"/>
      <c r="CY44" s="636"/>
      <c r="CZ44" s="639">
        <v>9.8000000000000007</v>
      </c>
      <c r="DA44" s="640"/>
      <c r="DB44" s="640"/>
      <c r="DC44" s="646"/>
      <c r="DD44" s="643">
        <v>278213</v>
      </c>
      <c r="DE44" s="635"/>
      <c r="DF44" s="635"/>
      <c r="DG44" s="635"/>
      <c r="DH44" s="635"/>
      <c r="DI44" s="635"/>
      <c r="DJ44" s="635"/>
      <c r="DK44" s="636"/>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15">
      <c r="CD45" s="674"/>
      <c r="CE45" s="675"/>
      <c r="CF45" s="631" t="s">
        <v>356</v>
      </c>
      <c r="CG45" s="632"/>
      <c r="CH45" s="632"/>
      <c r="CI45" s="632"/>
      <c r="CJ45" s="632"/>
      <c r="CK45" s="632"/>
      <c r="CL45" s="632"/>
      <c r="CM45" s="632"/>
      <c r="CN45" s="632"/>
      <c r="CO45" s="632"/>
      <c r="CP45" s="632"/>
      <c r="CQ45" s="633"/>
      <c r="CR45" s="634">
        <v>556258</v>
      </c>
      <c r="CS45" s="667"/>
      <c r="CT45" s="667"/>
      <c r="CU45" s="667"/>
      <c r="CV45" s="667"/>
      <c r="CW45" s="667"/>
      <c r="CX45" s="667"/>
      <c r="CY45" s="668"/>
      <c r="CZ45" s="639">
        <v>4.3</v>
      </c>
      <c r="DA45" s="661"/>
      <c r="DB45" s="661"/>
      <c r="DC45" s="669"/>
      <c r="DD45" s="643">
        <v>60296</v>
      </c>
      <c r="DE45" s="667"/>
      <c r="DF45" s="667"/>
      <c r="DG45" s="667"/>
      <c r="DH45" s="667"/>
      <c r="DI45" s="667"/>
      <c r="DJ45" s="667"/>
      <c r="DK45" s="668"/>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15">
      <c r="B46" s="205" t="s">
        <v>357</v>
      </c>
      <c r="CD46" s="674"/>
      <c r="CE46" s="675"/>
      <c r="CF46" s="631" t="s">
        <v>358</v>
      </c>
      <c r="CG46" s="632"/>
      <c r="CH46" s="632"/>
      <c r="CI46" s="632"/>
      <c r="CJ46" s="632"/>
      <c r="CK46" s="632"/>
      <c r="CL46" s="632"/>
      <c r="CM46" s="632"/>
      <c r="CN46" s="632"/>
      <c r="CO46" s="632"/>
      <c r="CP46" s="632"/>
      <c r="CQ46" s="633"/>
      <c r="CR46" s="634">
        <v>698769</v>
      </c>
      <c r="CS46" s="635"/>
      <c r="CT46" s="635"/>
      <c r="CU46" s="635"/>
      <c r="CV46" s="635"/>
      <c r="CW46" s="635"/>
      <c r="CX46" s="635"/>
      <c r="CY46" s="636"/>
      <c r="CZ46" s="639">
        <v>5.4</v>
      </c>
      <c r="DA46" s="640"/>
      <c r="DB46" s="640"/>
      <c r="DC46" s="646"/>
      <c r="DD46" s="643">
        <v>216621</v>
      </c>
      <c r="DE46" s="635"/>
      <c r="DF46" s="635"/>
      <c r="DG46" s="635"/>
      <c r="DH46" s="635"/>
      <c r="DI46" s="635"/>
      <c r="DJ46" s="635"/>
      <c r="DK46" s="636"/>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15">
      <c r="B47" s="730" t="s">
        <v>359</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360</v>
      </c>
      <c r="CG47" s="632"/>
      <c r="CH47" s="632"/>
      <c r="CI47" s="632"/>
      <c r="CJ47" s="632"/>
      <c r="CK47" s="632"/>
      <c r="CL47" s="632"/>
      <c r="CM47" s="632"/>
      <c r="CN47" s="632"/>
      <c r="CO47" s="632"/>
      <c r="CP47" s="632"/>
      <c r="CQ47" s="633"/>
      <c r="CR47" s="634">
        <v>224460</v>
      </c>
      <c r="CS47" s="667"/>
      <c r="CT47" s="667"/>
      <c r="CU47" s="667"/>
      <c r="CV47" s="667"/>
      <c r="CW47" s="667"/>
      <c r="CX47" s="667"/>
      <c r="CY47" s="668"/>
      <c r="CZ47" s="639">
        <v>1.7</v>
      </c>
      <c r="DA47" s="661"/>
      <c r="DB47" s="661"/>
      <c r="DC47" s="669"/>
      <c r="DD47" s="643">
        <v>37374</v>
      </c>
      <c r="DE47" s="667"/>
      <c r="DF47" s="667"/>
      <c r="DG47" s="667"/>
      <c r="DH47" s="667"/>
      <c r="DI47" s="667"/>
      <c r="DJ47" s="667"/>
      <c r="DK47" s="668"/>
      <c r="DL47" s="709"/>
      <c r="DM47" s="710"/>
      <c r="DN47" s="710"/>
      <c r="DO47" s="710"/>
      <c r="DP47" s="710"/>
      <c r="DQ47" s="710"/>
      <c r="DR47" s="710"/>
      <c r="DS47" s="710"/>
      <c r="DT47" s="710"/>
      <c r="DU47" s="710"/>
      <c r="DV47" s="711"/>
      <c r="DW47" s="706"/>
      <c r="DX47" s="707"/>
      <c r="DY47" s="707"/>
      <c r="DZ47" s="707"/>
      <c r="EA47" s="707"/>
      <c r="EB47" s="707"/>
      <c r="EC47" s="708"/>
    </row>
    <row r="48" spans="2:133" x14ac:dyDescent="0.15">
      <c r="B48" s="730" t="s">
        <v>361</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362</v>
      </c>
      <c r="CG48" s="632"/>
      <c r="CH48" s="632"/>
      <c r="CI48" s="632"/>
      <c r="CJ48" s="632"/>
      <c r="CK48" s="632"/>
      <c r="CL48" s="632"/>
      <c r="CM48" s="632"/>
      <c r="CN48" s="632"/>
      <c r="CO48" s="632"/>
      <c r="CP48" s="632"/>
      <c r="CQ48" s="633"/>
      <c r="CR48" s="634" t="s">
        <v>125</v>
      </c>
      <c r="CS48" s="635"/>
      <c r="CT48" s="635"/>
      <c r="CU48" s="635"/>
      <c r="CV48" s="635"/>
      <c r="CW48" s="635"/>
      <c r="CX48" s="635"/>
      <c r="CY48" s="636"/>
      <c r="CZ48" s="639" t="s">
        <v>125</v>
      </c>
      <c r="DA48" s="640"/>
      <c r="DB48" s="640"/>
      <c r="DC48" s="646"/>
      <c r="DD48" s="643" t="s">
        <v>125</v>
      </c>
      <c r="DE48" s="635"/>
      <c r="DF48" s="635"/>
      <c r="DG48" s="635"/>
      <c r="DH48" s="635"/>
      <c r="DI48" s="635"/>
      <c r="DJ48" s="635"/>
      <c r="DK48" s="636"/>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15">
      <c r="B49" s="344"/>
      <c r="CD49" s="652" t="s">
        <v>363</v>
      </c>
      <c r="CE49" s="653"/>
      <c r="CF49" s="653"/>
      <c r="CG49" s="653"/>
      <c r="CH49" s="653"/>
      <c r="CI49" s="653"/>
      <c r="CJ49" s="653"/>
      <c r="CK49" s="653"/>
      <c r="CL49" s="653"/>
      <c r="CM49" s="653"/>
      <c r="CN49" s="653"/>
      <c r="CO49" s="653"/>
      <c r="CP49" s="653"/>
      <c r="CQ49" s="654"/>
      <c r="CR49" s="712">
        <v>12974579</v>
      </c>
      <c r="CS49" s="693"/>
      <c r="CT49" s="693"/>
      <c r="CU49" s="693"/>
      <c r="CV49" s="693"/>
      <c r="CW49" s="693"/>
      <c r="CX49" s="693"/>
      <c r="CY49" s="720"/>
      <c r="CZ49" s="717">
        <v>100</v>
      </c>
      <c r="DA49" s="721"/>
      <c r="DB49" s="721"/>
      <c r="DC49" s="722"/>
      <c r="DD49" s="723">
        <v>9738588</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344"/>
    </row>
  </sheetData>
  <sheetProtection algorithmName="SHA-512" hashValue="y5+TahU9OkBcVMM/92c89K3P8jfpZldBK2PPpbkVkKARQezeq6pBaM9Ymdk+TcanouSQsbSXHzrCVO1w82aVRg==" saltValue="UtecYaJ2DQ0BSroivfHP1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1" t="s">
        <v>364</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2" t="s">
        <v>365</v>
      </c>
      <c r="DK2" s="733"/>
      <c r="DL2" s="733"/>
      <c r="DM2" s="733"/>
      <c r="DN2" s="733"/>
      <c r="DO2" s="734"/>
      <c r="DP2" s="214"/>
      <c r="DQ2" s="732" t="s">
        <v>366</v>
      </c>
      <c r="DR2" s="733"/>
      <c r="DS2" s="733"/>
      <c r="DT2" s="733"/>
      <c r="DU2" s="733"/>
      <c r="DV2" s="733"/>
      <c r="DW2" s="733"/>
      <c r="DX2" s="733"/>
      <c r="DY2" s="733"/>
      <c r="DZ2" s="734"/>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5" t="s">
        <v>367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8"/>
      <c r="BA4" s="218"/>
      <c r="BB4" s="218"/>
      <c r="BC4" s="218"/>
      <c r="BD4" s="218"/>
      <c r="BE4" s="219"/>
      <c r="BF4" s="219"/>
      <c r="BG4" s="219"/>
      <c r="BH4" s="219"/>
      <c r="BI4" s="219"/>
      <c r="BJ4" s="219"/>
      <c r="BK4" s="219"/>
      <c r="BL4" s="219"/>
      <c r="BM4" s="219"/>
      <c r="BN4" s="219"/>
      <c r="BO4" s="219"/>
      <c r="BP4" s="219"/>
      <c r="BQ4" s="736" t="s">
        <v>368</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0"/>
    </row>
    <row r="5" spans="1:131" s="221" customFormat="1" ht="26.25" customHeight="1" x14ac:dyDescent="0.15">
      <c r="A5" s="737" t="s">
        <v>369</v>
      </c>
      <c r="B5" s="738"/>
      <c r="C5" s="738"/>
      <c r="D5" s="738"/>
      <c r="E5" s="738"/>
      <c r="F5" s="738"/>
      <c r="G5" s="738"/>
      <c r="H5" s="738"/>
      <c r="I5" s="738"/>
      <c r="J5" s="738"/>
      <c r="K5" s="738"/>
      <c r="L5" s="738"/>
      <c r="M5" s="738"/>
      <c r="N5" s="738"/>
      <c r="O5" s="738"/>
      <c r="P5" s="739"/>
      <c r="Q5" s="743" t="s">
        <v>370</v>
      </c>
      <c r="R5" s="744"/>
      <c r="S5" s="744"/>
      <c r="T5" s="744"/>
      <c r="U5" s="745"/>
      <c r="V5" s="743" t="s">
        <v>371</v>
      </c>
      <c r="W5" s="744"/>
      <c r="X5" s="744"/>
      <c r="Y5" s="744"/>
      <c r="Z5" s="745"/>
      <c r="AA5" s="743" t="s">
        <v>372</v>
      </c>
      <c r="AB5" s="744"/>
      <c r="AC5" s="744"/>
      <c r="AD5" s="744"/>
      <c r="AE5" s="744"/>
      <c r="AF5" s="749" t="s">
        <v>373</v>
      </c>
      <c r="AG5" s="744"/>
      <c r="AH5" s="744"/>
      <c r="AI5" s="744"/>
      <c r="AJ5" s="750"/>
      <c r="AK5" s="744" t="s">
        <v>374</v>
      </c>
      <c r="AL5" s="744"/>
      <c r="AM5" s="744"/>
      <c r="AN5" s="744"/>
      <c r="AO5" s="745"/>
      <c r="AP5" s="743" t="s">
        <v>375</v>
      </c>
      <c r="AQ5" s="744"/>
      <c r="AR5" s="744"/>
      <c r="AS5" s="744"/>
      <c r="AT5" s="745"/>
      <c r="AU5" s="743" t="s">
        <v>376</v>
      </c>
      <c r="AV5" s="744"/>
      <c r="AW5" s="744"/>
      <c r="AX5" s="744"/>
      <c r="AY5" s="750"/>
      <c r="AZ5" s="218"/>
      <c r="BA5" s="218"/>
      <c r="BB5" s="218"/>
      <c r="BC5" s="218"/>
      <c r="BD5" s="218"/>
      <c r="BE5" s="219"/>
      <c r="BF5" s="219"/>
      <c r="BG5" s="219"/>
      <c r="BH5" s="219"/>
      <c r="BI5" s="219"/>
      <c r="BJ5" s="219"/>
      <c r="BK5" s="219"/>
      <c r="BL5" s="219"/>
      <c r="BM5" s="219"/>
      <c r="BN5" s="219"/>
      <c r="BO5" s="219"/>
      <c r="BP5" s="219"/>
      <c r="BQ5" s="737" t="s">
        <v>377</v>
      </c>
      <c r="BR5" s="738"/>
      <c r="BS5" s="738"/>
      <c r="BT5" s="738"/>
      <c r="BU5" s="738"/>
      <c r="BV5" s="738"/>
      <c r="BW5" s="738"/>
      <c r="BX5" s="738"/>
      <c r="BY5" s="738"/>
      <c r="BZ5" s="738"/>
      <c r="CA5" s="738"/>
      <c r="CB5" s="738"/>
      <c r="CC5" s="738"/>
      <c r="CD5" s="738"/>
      <c r="CE5" s="738"/>
      <c r="CF5" s="738"/>
      <c r="CG5" s="739"/>
      <c r="CH5" s="743" t="s">
        <v>378</v>
      </c>
      <c r="CI5" s="744"/>
      <c r="CJ5" s="744"/>
      <c r="CK5" s="744"/>
      <c r="CL5" s="745"/>
      <c r="CM5" s="743" t="s">
        <v>379</v>
      </c>
      <c r="CN5" s="744"/>
      <c r="CO5" s="744"/>
      <c r="CP5" s="744"/>
      <c r="CQ5" s="745"/>
      <c r="CR5" s="743" t="s">
        <v>380</v>
      </c>
      <c r="CS5" s="744"/>
      <c r="CT5" s="744"/>
      <c r="CU5" s="744"/>
      <c r="CV5" s="745"/>
      <c r="CW5" s="743" t="s">
        <v>381</v>
      </c>
      <c r="CX5" s="744"/>
      <c r="CY5" s="744"/>
      <c r="CZ5" s="744"/>
      <c r="DA5" s="745"/>
      <c r="DB5" s="743" t="s">
        <v>382</v>
      </c>
      <c r="DC5" s="744"/>
      <c r="DD5" s="744"/>
      <c r="DE5" s="744"/>
      <c r="DF5" s="745"/>
      <c r="DG5" s="773" t="s">
        <v>383</v>
      </c>
      <c r="DH5" s="774"/>
      <c r="DI5" s="774"/>
      <c r="DJ5" s="774"/>
      <c r="DK5" s="775"/>
      <c r="DL5" s="773" t="s">
        <v>384</v>
      </c>
      <c r="DM5" s="774"/>
      <c r="DN5" s="774"/>
      <c r="DO5" s="774"/>
      <c r="DP5" s="775"/>
      <c r="DQ5" s="743" t="s">
        <v>385</v>
      </c>
      <c r="DR5" s="744"/>
      <c r="DS5" s="744"/>
      <c r="DT5" s="744"/>
      <c r="DU5" s="745"/>
      <c r="DV5" s="743" t="s">
        <v>376</v>
      </c>
      <c r="DW5" s="744"/>
      <c r="DX5" s="744"/>
      <c r="DY5" s="744"/>
      <c r="DZ5" s="750"/>
      <c r="EA5" s="220"/>
    </row>
    <row r="6" spans="1:131" s="221" customFormat="1" ht="26.25" customHeight="1" thickBot="1" x14ac:dyDescent="0.2">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8"/>
      <c r="BA6" s="218"/>
      <c r="BB6" s="218"/>
      <c r="BC6" s="218"/>
      <c r="BD6" s="218"/>
      <c r="BE6" s="219"/>
      <c r="BF6" s="219"/>
      <c r="BG6" s="219"/>
      <c r="BH6" s="219"/>
      <c r="BI6" s="219"/>
      <c r="BJ6" s="219"/>
      <c r="BK6" s="219"/>
      <c r="BL6" s="219"/>
      <c r="BM6" s="219"/>
      <c r="BN6" s="219"/>
      <c r="BO6" s="219"/>
      <c r="BP6" s="219"/>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0"/>
    </row>
    <row r="7" spans="1:131" s="221" customFormat="1" ht="26.25" customHeight="1" thickTop="1" x14ac:dyDescent="0.15">
      <c r="A7" s="222">
        <v>1</v>
      </c>
      <c r="B7" s="759" t="s">
        <v>386</v>
      </c>
      <c r="C7" s="760"/>
      <c r="D7" s="760"/>
      <c r="E7" s="760"/>
      <c r="F7" s="760"/>
      <c r="G7" s="760"/>
      <c r="H7" s="760"/>
      <c r="I7" s="760"/>
      <c r="J7" s="760"/>
      <c r="K7" s="760"/>
      <c r="L7" s="760"/>
      <c r="M7" s="760"/>
      <c r="N7" s="760"/>
      <c r="O7" s="760"/>
      <c r="P7" s="761"/>
      <c r="Q7" s="762">
        <v>13827</v>
      </c>
      <c r="R7" s="763"/>
      <c r="S7" s="763"/>
      <c r="T7" s="763"/>
      <c r="U7" s="763"/>
      <c r="V7" s="763">
        <v>12917</v>
      </c>
      <c r="W7" s="763"/>
      <c r="X7" s="763"/>
      <c r="Y7" s="763"/>
      <c r="Z7" s="763"/>
      <c r="AA7" s="763">
        <v>910</v>
      </c>
      <c r="AB7" s="763"/>
      <c r="AC7" s="763"/>
      <c r="AD7" s="763"/>
      <c r="AE7" s="764"/>
      <c r="AF7" s="765">
        <v>829</v>
      </c>
      <c r="AG7" s="766"/>
      <c r="AH7" s="766"/>
      <c r="AI7" s="766"/>
      <c r="AJ7" s="767"/>
      <c r="AK7" s="768" t="s">
        <v>584</v>
      </c>
      <c r="AL7" s="769"/>
      <c r="AM7" s="769"/>
      <c r="AN7" s="769"/>
      <c r="AO7" s="769"/>
      <c r="AP7" s="769">
        <v>13654</v>
      </c>
      <c r="AQ7" s="769"/>
      <c r="AR7" s="769"/>
      <c r="AS7" s="769"/>
      <c r="AT7" s="769"/>
      <c r="AU7" s="770"/>
      <c r="AV7" s="770"/>
      <c r="AW7" s="770"/>
      <c r="AX7" s="770"/>
      <c r="AY7" s="771"/>
      <c r="AZ7" s="218"/>
      <c r="BA7" s="218"/>
      <c r="BB7" s="218"/>
      <c r="BC7" s="218"/>
      <c r="BD7" s="218"/>
      <c r="BE7" s="219"/>
      <c r="BF7" s="219"/>
      <c r="BG7" s="219"/>
      <c r="BH7" s="219"/>
      <c r="BI7" s="219"/>
      <c r="BJ7" s="219"/>
      <c r="BK7" s="219"/>
      <c r="BL7" s="219"/>
      <c r="BM7" s="219"/>
      <c r="BN7" s="219"/>
      <c r="BO7" s="219"/>
      <c r="BP7" s="219"/>
      <c r="BQ7" s="222">
        <v>1</v>
      </c>
      <c r="BR7" s="223"/>
      <c r="BS7" s="756" t="s">
        <v>597</v>
      </c>
      <c r="BT7" s="757"/>
      <c r="BU7" s="757"/>
      <c r="BV7" s="757"/>
      <c r="BW7" s="757"/>
      <c r="BX7" s="757"/>
      <c r="BY7" s="757"/>
      <c r="BZ7" s="757"/>
      <c r="CA7" s="757"/>
      <c r="CB7" s="757"/>
      <c r="CC7" s="757"/>
      <c r="CD7" s="757"/>
      <c r="CE7" s="757"/>
      <c r="CF7" s="757"/>
      <c r="CG7" s="772"/>
      <c r="CH7" s="753">
        <v>-5</v>
      </c>
      <c r="CI7" s="754"/>
      <c r="CJ7" s="754"/>
      <c r="CK7" s="754"/>
      <c r="CL7" s="755"/>
      <c r="CM7" s="753">
        <v>119</v>
      </c>
      <c r="CN7" s="754"/>
      <c r="CO7" s="754"/>
      <c r="CP7" s="754"/>
      <c r="CQ7" s="755"/>
      <c r="CR7" s="753">
        <v>50</v>
      </c>
      <c r="CS7" s="754"/>
      <c r="CT7" s="754"/>
      <c r="CU7" s="754"/>
      <c r="CV7" s="755"/>
      <c r="CW7" s="753">
        <v>2</v>
      </c>
      <c r="CX7" s="754"/>
      <c r="CY7" s="754"/>
      <c r="CZ7" s="754"/>
      <c r="DA7" s="755"/>
      <c r="DB7" s="753" t="s">
        <v>584</v>
      </c>
      <c r="DC7" s="754"/>
      <c r="DD7" s="754"/>
      <c r="DE7" s="754"/>
      <c r="DF7" s="755"/>
      <c r="DG7" s="753" t="s">
        <v>584</v>
      </c>
      <c r="DH7" s="754"/>
      <c r="DI7" s="754"/>
      <c r="DJ7" s="754"/>
      <c r="DK7" s="755"/>
      <c r="DL7" s="753" t="s">
        <v>584</v>
      </c>
      <c r="DM7" s="754"/>
      <c r="DN7" s="754"/>
      <c r="DO7" s="754"/>
      <c r="DP7" s="755"/>
      <c r="DQ7" s="753" t="s">
        <v>584</v>
      </c>
      <c r="DR7" s="754"/>
      <c r="DS7" s="754"/>
      <c r="DT7" s="754"/>
      <c r="DU7" s="755"/>
      <c r="DV7" s="756"/>
      <c r="DW7" s="757"/>
      <c r="DX7" s="757"/>
      <c r="DY7" s="757"/>
      <c r="DZ7" s="758"/>
      <c r="EA7" s="220"/>
    </row>
    <row r="8" spans="1:131" s="221" customFormat="1" ht="26.25" customHeight="1" x14ac:dyDescent="0.15">
      <c r="A8" s="224">
        <v>2</v>
      </c>
      <c r="B8" s="790" t="s">
        <v>387</v>
      </c>
      <c r="C8" s="791"/>
      <c r="D8" s="791"/>
      <c r="E8" s="791"/>
      <c r="F8" s="791"/>
      <c r="G8" s="791"/>
      <c r="H8" s="791"/>
      <c r="I8" s="791"/>
      <c r="J8" s="791"/>
      <c r="K8" s="791"/>
      <c r="L8" s="791"/>
      <c r="M8" s="791"/>
      <c r="N8" s="791"/>
      <c r="O8" s="791"/>
      <c r="P8" s="792"/>
      <c r="Q8" s="793">
        <v>216</v>
      </c>
      <c r="R8" s="794"/>
      <c r="S8" s="794"/>
      <c r="T8" s="794"/>
      <c r="U8" s="794"/>
      <c r="V8" s="794">
        <v>215</v>
      </c>
      <c r="W8" s="794"/>
      <c r="X8" s="794"/>
      <c r="Y8" s="794"/>
      <c r="Z8" s="794"/>
      <c r="AA8" s="794">
        <v>1</v>
      </c>
      <c r="AB8" s="794"/>
      <c r="AC8" s="794"/>
      <c r="AD8" s="794"/>
      <c r="AE8" s="795"/>
      <c r="AF8" s="796">
        <v>1</v>
      </c>
      <c r="AG8" s="797"/>
      <c r="AH8" s="797"/>
      <c r="AI8" s="797"/>
      <c r="AJ8" s="798"/>
      <c r="AK8" s="779">
        <v>89</v>
      </c>
      <c r="AL8" s="780"/>
      <c r="AM8" s="780"/>
      <c r="AN8" s="780"/>
      <c r="AO8" s="780"/>
      <c r="AP8" s="780">
        <v>29</v>
      </c>
      <c r="AQ8" s="780"/>
      <c r="AR8" s="780"/>
      <c r="AS8" s="780"/>
      <c r="AT8" s="780"/>
      <c r="AU8" s="781"/>
      <c r="AV8" s="781"/>
      <c r="AW8" s="781"/>
      <c r="AX8" s="781"/>
      <c r="AY8" s="782"/>
      <c r="AZ8" s="218"/>
      <c r="BA8" s="218"/>
      <c r="BB8" s="218"/>
      <c r="BC8" s="218"/>
      <c r="BD8" s="218"/>
      <c r="BE8" s="219"/>
      <c r="BF8" s="219"/>
      <c r="BG8" s="219"/>
      <c r="BH8" s="219"/>
      <c r="BI8" s="219"/>
      <c r="BJ8" s="219"/>
      <c r="BK8" s="219"/>
      <c r="BL8" s="219"/>
      <c r="BM8" s="219"/>
      <c r="BN8" s="219"/>
      <c r="BO8" s="219"/>
      <c r="BP8" s="219"/>
      <c r="BQ8" s="224">
        <v>2</v>
      </c>
      <c r="BR8" s="225"/>
      <c r="BS8" s="783" t="s">
        <v>599</v>
      </c>
      <c r="BT8" s="784"/>
      <c r="BU8" s="784"/>
      <c r="BV8" s="784"/>
      <c r="BW8" s="784"/>
      <c r="BX8" s="784"/>
      <c r="BY8" s="784"/>
      <c r="BZ8" s="784"/>
      <c r="CA8" s="784"/>
      <c r="CB8" s="784"/>
      <c r="CC8" s="784"/>
      <c r="CD8" s="784"/>
      <c r="CE8" s="784"/>
      <c r="CF8" s="784"/>
      <c r="CG8" s="785"/>
      <c r="CH8" s="786">
        <v>-16</v>
      </c>
      <c r="CI8" s="787"/>
      <c r="CJ8" s="787"/>
      <c r="CK8" s="787"/>
      <c r="CL8" s="788"/>
      <c r="CM8" s="786">
        <v>-41</v>
      </c>
      <c r="CN8" s="787"/>
      <c r="CO8" s="787"/>
      <c r="CP8" s="787"/>
      <c r="CQ8" s="788"/>
      <c r="CR8" s="786">
        <v>99</v>
      </c>
      <c r="CS8" s="787"/>
      <c r="CT8" s="787"/>
      <c r="CU8" s="787"/>
      <c r="CV8" s="788"/>
      <c r="CW8" s="786" t="s">
        <v>584</v>
      </c>
      <c r="CX8" s="787"/>
      <c r="CY8" s="787"/>
      <c r="CZ8" s="787"/>
      <c r="DA8" s="788"/>
      <c r="DB8" s="786" t="s">
        <v>584</v>
      </c>
      <c r="DC8" s="787"/>
      <c r="DD8" s="787"/>
      <c r="DE8" s="787"/>
      <c r="DF8" s="788"/>
      <c r="DG8" s="786" t="s">
        <v>584</v>
      </c>
      <c r="DH8" s="787"/>
      <c r="DI8" s="787"/>
      <c r="DJ8" s="787"/>
      <c r="DK8" s="788"/>
      <c r="DL8" s="786" t="s">
        <v>584</v>
      </c>
      <c r="DM8" s="787"/>
      <c r="DN8" s="787"/>
      <c r="DO8" s="787"/>
      <c r="DP8" s="788"/>
      <c r="DQ8" s="786" t="s">
        <v>584</v>
      </c>
      <c r="DR8" s="787"/>
      <c r="DS8" s="787"/>
      <c r="DT8" s="787"/>
      <c r="DU8" s="788"/>
      <c r="DV8" s="783"/>
      <c r="DW8" s="784"/>
      <c r="DX8" s="784"/>
      <c r="DY8" s="784"/>
      <c r="DZ8" s="789"/>
      <c r="EA8" s="220"/>
    </row>
    <row r="9" spans="1:131" s="221" customFormat="1" ht="26.25" customHeight="1" x14ac:dyDescent="0.15">
      <c r="A9" s="224">
        <v>3</v>
      </c>
      <c r="B9" s="790" t="s">
        <v>388</v>
      </c>
      <c r="C9" s="791"/>
      <c r="D9" s="791"/>
      <c r="E9" s="791"/>
      <c r="F9" s="791"/>
      <c r="G9" s="791"/>
      <c r="H9" s="791"/>
      <c r="I9" s="791"/>
      <c r="J9" s="791"/>
      <c r="K9" s="791"/>
      <c r="L9" s="791"/>
      <c r="M9" s="791"/>
      <c r="N9" s="791"/>
      <c r="O9" s="791"/>
      <c r="P9" s="792"/>
      <c r="Q9" s="793">
        <v>98</v>
      </c>
      <c r="R9" s="794"/>
      <c r="S9" s="794"/>
      <c r="T9" s="794"/>
      <c r="U9" s="794"/>
      <c r="V9" s="794">
        <v>98</v>
      </c>
      <c r="W9" s="794"/>
      <c r="X9" s="794"/>
      <c r="Y9" s="794"/>
      <c r="Z9" s="794"/>
      <c r="AA9" s="794">
        <v>0</v>
      </c>
      <c r="AB9" s="794"/>
      <c r="AC9" s="794"/>
      <c r="AD9" s="794"/>
      <c r="AE9" s="795"/>
      <c r="AF9" s="796">
        <v>0</v>
      </c>
      <c r="AG9" s="797"/>
      <c r="AH9" s="797"/>
      <c r="AI9" s="797"/>
      <c r="AJ9" s="798"/>
      <c r="AK9" s="779">
        <v>59</v>
      </c>
      <c r="AL9" s="780"/>
      <c r="AM9" s="780"/>
      <c r="AN9" s="780"/>
      <c r="AO9" s="780"/>
      <c r="AP9" s="780">
        <v>1</v>
      </c>
      <c r="AQ9" s="780"/>
      <c r="AR9" s="780"/>
      <c r="AS9" s="780"/>
      <c r="AT9" s="780"/>
      <c r="AU9" s="781"/>
      <c r="AV9" s="781"/>
      <c r="AW9" s="781"/>
      <c r="AX9" s="781"/>
      <c r="AY9" s="782"/>
      <c r="AZ9" s="218"/>
      <c r="BA9" s="218"/>
      <c r="BB9" s="218"/>
      <c r="BC9" s="218"/>
      <c r="BD9" s="218"/>
      <c r="BE9" s="219"/>
      <c r="BF9" s="219"/>
      <c r="BG9" s="219"/>
      <c r="BH9" s="219"/>
      <c r="BI9" s="219"/>
      <c r="BJ9" s="219"/>
      <c r="BK9" s="219"/>
      <c r="BL9" s="219"/>
      <c r="BM9" s="219"/>
      <c r="BN9" s="219"/>
      <c r="BO9" s="219"/>
      <c r="BP9" s="219"/>
      <c r="BQ9" s="224">
        <v>3</v>
      </c>
      <c r="BR9" s="225"/>
      <c r="BS9" s="783" t="s">
        <v>600</v>
      </c>
      <c r="BT9" s="784"/>
      <c r="BU9" s="784"/>
      <c r="BV9" s="784"/>
      <c r="BW9" s="784"/>
      <c r="BX9" s="784"/>
      <c r="BY9" s="784"/>
      <c r="BZ9" s="784"/>
      <c r="CA9" s="784"/>
      <c r="CB9" s="784"/>
      <c r="CC9" s="784"/>
      <c r="CD9" s="784"/>
      <c r="CE9" s="784"/>
      <c r="CF9" s="784"/>
      <c r="CG9" s="785"/>
      <c r="CH9" s="786">
        <v>-12</v>
      </c>
      <c r="CI9" s="787"/>
      <c r="CJ9" s="787"/>
      <c r="CK9" s="787"/>
      <c r="CL9" s="788"/>
      <c r="CM9" s="786">
        <v>37</v>
      </c>
      <c r="CN9" s="787"/>
      <c r="CO9" s="787"/>
      <c r="CP9" s="787"/>
      <c r="CQ9" s="788"/>
      <c r="CR9" s="786">
        <v>50</v>
      </c>
      <c r="CS9" s="787"/>
      <c r="CT9" s="787"/>
      <c r="CU9" s="787"/>
      <c r="CV9" s="788"/>
      <c r="CW9" s="786" t="s">
        <v>584</v>
      </c>
      <c r="CX9" s="787"/>
      <c r="CY9" s="787"/>
      <c r="CZ9" s="787"/>
      <c r="DA9" s="788"/>
      <c r="DB9" s="786" t="s">
        <v>584</v>
      </c>
      <c r="DC9" s="787"/>
      <c r="DD9" s="787"/>
      <c r="DE9" s="787"/>
      <c r="DF9" s="788"/>
      <c r="DG9" s="786" t="s">
        <v>584</v>
      </c>
      <c r="DH9" s="787"/>
      <c r="DI9" s="787"/>
      <c r="DJ9" s="787"/>
      <c r="DK9" s="788"/>
      <c r="DL9" s="786" t="s">
        <v>584</v>
      </c>
      <c r="DM9" s="787"/>
      <c r="DN9" s="787"/>
      <c r="DO9" s="787"/>
      <c r="DP9" s="788"/>
      <c r="DQ9" s="786" t="s">
        <v>584</v>
      </c>
      <c r="DR9" s="787"/>
      <c r="DS9" s="787"/>
      <c r="DT9" s="787"/>
      <c r="DU9" s="788"/>
      <c r="DV9" s="783"/>
      <c r="DW9" s="784"/>
      <c r="DX9" s="784"/>
      <c r="DY9" s="784"/>
      <c r="DZ9" s="789"/>
      <c r="EA9" s="220"/>
    </row>
    <row r="10" spans="1:131" s="221" customFormat="1" ht="26.25" customHeight="1" x14ac:dyDescent="0.15">
      <c r="A10" s="22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8"/>
      <c r="BA10" s="218"/>
      <c r="BB10" s="218"/>
      <c r="BC10" s="218"/>
      <c r="BD10" s="218"/>
      <c r="BE10" s="219"/>
      <c r="BF10" s="219"/>
      <c r="BG10" s="219"/>
      <c r="BH10" s="219"/>
      <c r="BI10" s="219"/>
      <c r="BJ10" s="219"/>
      <c r="BK10" s="219"/>
      <c r="BL10" s="219"/>
      <c r="BM10" s="219"/>
      <c r="BN10" s="219"/>
      <c r="BO10" s="219"/>
      <c r="BP10" s="219"/>
      <c r="BQ10" s="224">
        <v>4</v>
      </c>
      <c r="BR10" s="225" t="s">
        <v>601</v>
      </c>
      <c r="BS10" s="783" t="s">
        <v>598</v>
      </c>
      <c r="BT10" s="784"/>
      <c r="BU10" s="784"/>
      <c r="BV10" s="784"/>
      <c r="BW10" s="784"/>
      <c r="BX10" s="784"/>
      <c r="BY10" s="784"/>
      <c r="BZ10" s="784"/>
      <c r="CA10" s="784"/>
      <c r="CB10" s="784"/>
      <c r="CC10" s="784"/>
      <c r="CD10" s="784"/>
      <c r="CE10" s="784"/>
      <c r="CF10" s="784"/>
      <c r="CG10" s="785"/>
      <c r="CH10" s="786">
        <v>-5</v>
      </c>
      <c r="CI10" s="787"/>
      <c r="CJ10" s="787"/>
      <c r="CK10" s="787"/>
      <c r="CL10" s="788"/>
      <c r="CM10" s="786">
        <v>-326</v>
      </c>
      <c r="CN10" s="787"/>
      <c r="CO10" s="787"/>
      <c r="CP10" s="787"/>
      <c r="CQ10" s="788"/>
      <c r="CR10" s="786">
        <v>10</v>
      </c>
      <c r="CS10" s="787"/>
      <c r="CT10" s="787"/>
      <c r="CU10" s="787"/>
      <c r="CV10" s="788"/>
      <c r="CW10" s="786">
        <v>5</v>
      </c>
      <c r="CX10" s="787"/>
      <c r="CY10" s="787"/>
      <c r="CZ10" s="787"/>
      <c r="DA10" s="788"/>
      <c r="DB10" s="786" t="s">
        <v>584</v>
      </c>
      <c r="DC10" s="787"/>
      <c r="DD10" s="787"/>
      <c r="DE10" s="787"/>
      <c r="DF10" s="788"/>
      <c r="DG10" s="786" t="s">
        <v>584</v>
      </c>
      <c r="DH10" s="787"/>
      <c r="DI10" s="787"/>
      <c r="DJ10" s="787"/>
      <c r="DK10" s="788"/>
      <c r="DL10" s="786">
        <v>118</v>
      </c>
      <c r="DM10" s="787"/>
      <c r="DN10" s="787"/>
      <c r="DO10" s="787"/>
      <c r="DP10" s="788"/>
      <c r="DQ10" s="786">
        <v>106</v>
      </c>
      <c r="DR10" s="787"/>
      <c r="DS10" s="787"/>
      <c r="DT10" s="787"/>
      <c r="DU10" s="788"/>
      <c r="DV10" s="783"/>
      <c r="DW10" s="784"/>
      <c r="DX10" s="784"/>
      <c r="DY10" s="784"/>
      <c r="DZ10" s="789"/>
      <c r="EA10" s="220"/>
    </row>
    <row r="11" spans="1:131" s="221" customFormat="1" ht="26.25" customHeight="1" x14ac:dyDescent="0.15">
      <c r="A11" s="22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8"/>
      <c r="BA11" s="218"/>
      <c r="BB11" s="218"/>
      <c r="BC11" s="218"/>
      <c r="BD11" s="218"/>
      <c r="BE11" s="219"/>
      <c r="BF11" s="219"/>
      <c r="BG11" s="219"/>
      <c r="BH11" s="219"/>
      <c r="BI11" s="219"/>
      <c r="BJ11" s="219"/>
      <c r="BK11" s="219"/>
      <c r="BL11" s="219"/>
      <c r="BM11" s="219"/>
      <c r="BN11" s="219"/>
      <c r="BO11" s="219"/>
      <c r="BP11" s="219"/>
      <c r="BQ11" s="224">
        <v>5</v>
      </c>
      <c r="BR11" s="225"/>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0"/>
    </row>
    <row r="12" spans="1:131" s="221" customFormat="1" ht="26.25" customHeight="1" x14ac:dyDescent="0.15">
      <c r="A12" s="22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8"/>
      <c r="BA12" s="218"/>
      <c r="BB12" s="218"/>
      <c r="BC12" s="218"/>
      <c r="BD12" s="218"/>
      <c r="BE12" s="219"/>
      <c r="BF12" s="219"/>
      <c r="BG12" s="219"/>
      <c r="BH12" s="219"/>
      <c r="BI12" s="219"/>
      <c r="BJ12" s="219"/>
      <c r="BK12" s="219"/>
      <c r="BL12" s="219"/>
      <c r="BM12" s="219"/>
      <c r="BN12" s="219"/>
      <c r="BO12" s="219"/>
      <c r="BP12" s="219"/>
      <c r="BQ12" s="224">
        <v>6</v>
      </c>
      <c r="BR12" s="225"/>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0"/>
    </row>
    <row r="13" spans="1:131" s="221" customFormat="1" ht="26.25" customHeight="1" x14ac:dyDescent="0.15">
      <c r="A13" s="22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8"/>
      <c r="BA13" s="218"/>
      <c r="BB13" s="218"/>
      <c r="BC13" s="218"/>
      <c r="BD13" s="218"/>
      <c r="BE13" s="219"/>
      <c r="BF13" s="219"/>
      <c r="BG13" s="219"/>
      <c r="BH13" s="219"/>
      <c r="BI13" s="219"/>
      <c r="BJ13" s="219"/>
      <c r="BK13" s="219"/>
      <c r="BL13" s="219"/>
      <c r="BM13" s="219"/>
      <c r="BN13" s="219"/>
      <c r="BO13" s="219"/>
      <c r="BP13" s="219"/>
      <c r="BQ13" s="224">
        <v>7</v>
      </c>
      <c r="BR13" s="225"/>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0"/>
    </row>
    <row r="14" spans="1:131" s="221" customFormat="1" ht="26.25" customHeight="1" x14ac:dyDescent="0.15">
      <c r="A14" s="22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8"/>
      <c r="BA14" s="218"/>
      <c r="BB14" s="218"/>
      <c r="BC14" s="218"/>
      <c r="BD14" s="218"/>
      <c r="BE14" s="219"/>
      <c r="BF14" s="219"/>
      <c r="BG14" s="219"/>
      <c r="BH14" s="219"/>
      <c r="BI14" s="219"/>
      <c r="BJ14" s="219"/>
      <c r="BK14" s="219"/>
      <c r="BL14" s="219"/>
      <c r="BM14" s="219"/>
      <c r="BN14" s="219"/>
      <c r="BO14" s="219"/>
      <c r="BP14" s="219"/>
      <c r="BQ14" s="224">
        <v>8</v>
      </c>
      <c r="BR14" s="225"/>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0"/>
    </row>
    <row r="15" spans="1:131" s="221" customFormat="1" ht="26.25" customHeight="1" x14ac:dyDescent="0.15">
      <c r="A15" s="22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8"/>
      <c r="BA15" s="218"/>
      <c r="BB15" s="218"/>
      <c r="BC15" s="218"/>
      <c r="BD15" s="218"/>
      <c r="BE15" s="219"/>
      <c r="BF15" s="219"/>
      <c r="BG15" s="219"/>
      <c r="BH15" s="219"/>
      <c r="BI15" s="219"/>
      <c r="BJ15" s="219"/>
      <c r="BK15" s="219"/>
      <c r="BL15" s="219"/>
      <c r="BM15" s="219"/>
      <c r="BN15" s="219"/>
      <c r="BO15" s="219"/>
      <c r="BP15" s="219"/>
      <c r="BQ15" s="224">
        <v>9</v>
      </c>
      <c r="BR15" s="225"/>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0"/>
    </row>
    <row r="16" spans="1:131" s="221" customFormat="1" ht="26.25" customHeight="1" x14ac:dyDescent="0.15">
      <c r="A16" s="22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8"/>
      <c r="BA16" s="218"/>
      <c r="BB16" s="218"/>
      <c r="BC16" s="218"/>
      <c r="BD16" s="218"/>
      <c r="BE16" s="219"/>
      <c r="BF16" s="219"/>
      <c r="BG16" s="219"/>
      <c r="BH16" s="219"/>
      <c r="BI16" s="219"/>
      <c r="BJ16" s="219"/>
      <c r="BK16" s="219"/>
      <c r="BL16" s="219"/>
      <c r="BM16" s="219"/>
      <c r="BN16" s="219"/>
      <c r="BO16" s="219"/>
      <c r="BP16" s="219"/>
      <c r="BQ16" s="224">
        <v>10</v>
      </c>
      <c r="BR16" s="225"/>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0"/>
    </row>
    <row r="17" spans="1:131" s="221" customFormat="1" ht="26.25" customHeight="1" x14ac:dyDescent="0.15">
      <c r="A17" s="22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8"/>
      <c r="BA17" s="218"/>
      <c r="BB17" s="218"/>
      <c r="BC17" s="218"/>
      <c r="BD17" s="218"/>
      <c r="BE17" s="219"/>
      <c r="BF17" s="219"/>
      <c r="BG17" s="219"/>
      <c r="BH17" s="219"/>
      <c r="BI17" s="219"/>
      <c r="BJ17" s="219"/>
      <c r="BK17" s="219"/>
      <c r="BL17" s="219"/>
      <c r="BM17" s="219"/>
      <c r="BN17" s="219"/>
      <c r="BO17" s="219"/>
      <c r="BP17" s="219"/>
      <c r="BQ17" s="224">
        <v>11</v>
      </c>
      <c r="BR17" s="225"/>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0"/>
    </row>
    <row r="18" spans="1:131" s="221" customFormat="1" ht="26.25" customHeight="1" x14ac:dyDescent="0.15">
      <c r="A18" s="22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8"/>
      <c r="BA18" s="218"/>
      <c r="BB18" s="218"/>
      <c r="BC18" s="218"/>
      <c r="BD18" s="218"/>
      <c r="BE18" s="219"/>
      <c r="BF18" s="219"/>
      <c r="BG18" s="219"/>
      <c r="BH18" s="219"/>
      <c r="BI18" s="219"/>
      <c r="BJ18" s="219"/>
      <c r="BK18" s="219"/>
      <c r="BL18" s="219"/>
      <c r="BM18" s="219"/>
      <c r="BN18" s="219"/>
      <c r="BO18" s="219"/>
      <c r="BP18" s="219"/>
      <c r="BQ18" s="224">
        <v>12</v>
      </c>
      <c r="BR18" s="225"/>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0"/>
    </row>
    <row r="19" spans="1:131" s="221" customFormat="1" ht="26.25" customHeight="1" x14ac:dyDescent="0.15">
      <c r="A19" s="22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8"/>
      <c r="BA19" s="218"/>
      <c r="BB19" s="218"/>
      <c r="BC19" s="218"/>
      <c r="BD19" s="218"/>
      <c r="BE19" s="219"/>
      <c r="BF19" s="219"/>
      <c r="BG19" s="219"/>
      <c r="BH19" s="219"/>
      <c r="BI19" s="219"/>
      <c r="BJ19" s="219"/>
      <c r="BK19" s="219"/>
      <c r="BL19" s="219"/>
      <c r="BM19" s="219"/>
      <c r="BN19" s="219"/>
      <c r="BO19" s="219"/>
      <c r="BP19" s="219"/>
      <c r="BQ19" s="224">
        <v>13</v>
      </c>
      <c r="BR19" s="225"/>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0"/>
    </row>
    <row r="20" spans="1:131" s="221" customFormat="1" ht="26.25" customHeight="1" x14ac:dyDescent="0.15">
      <c r="A20" s="22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8"/>
      <c r="BA20" s="218"/>
      <c r="BB20" s="218"/>
      <c r="BC20" s="218"/>
      <c r="BD20" s="218"/>
      <c r="BE20" s="219"/>
      <c r="BF20" s="219"/>
      <c r="BG20" s="219"/>
      <c r="BH20" s="219"/>
      <c r="BI20" s="219"/>
      <c r="BJ20" s="219"/>
      <c r="BK20" s="219"/>
      <c r="BL20" s="219"/>
      <c r="BM20" s="219"/>
      <c r="BN20" s="219"/>
      <c r="BO20" s="219"/>
      <c r="BP20" s="219"/>
      <c r="BQ20" s="224">
        <v>14</v>
      </c>
      <c r="BR20" s="225"/>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0"/>
    </row>
    <row r="21" spans="1:131" s="221" customFormat="1" ht="26.25" customHeight="1" thickBot="1" x14ac:dyDescent="0.2">
      <c r="A21" s="22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8"/>
      <c r="BA21" s="218"/>
      <c r="BB21" s="218"/>
      <c r="BC21" s="218"/>
      <c r="BD21" s="218"/>
      <c r="BE21" s="219"/>
      <c r="BF21" s="219"/>
      <c r="BG21" s="219"/>
      <c r="BH21" s="219"/>
      <c r="BI21" s="219"/>
      <c r="BJ21" s="219"/>
      <c r="BK21" s="219"/>
      <c r="BL21" s="219"/>
      <c r="BM21" s="219"/>
      <c r="BN21" s="219"/>
      <c r="BO21" s="219"/>
      <c r="BP21" s="219"/>
      <c r="BQ21" s="224">
        <v>15</v>
      </c>
      <c r="BR21" s="225"/>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0"/>
    </row>
    <row r="22" spans="1:131" s="221" customFormat="1" ht="26.25" customHeight="1" x14ac:dyDescent="0.15">
      <c r="A22" s="224">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389</v>
      </c>
      <c r="BA22" s="816"/>
      <c r="BB22" s="816"/>
      <c r="BC22" s="816"/>
      <c r="BD22" s="817"/>
      <c r="BE22" s="219"/>
      <c r="BF22" s="219"/>
      <c r="BG22" s="219"/>
      <c r="BH22" s="219"/>
      <c r="BI22" s="219"/>
      <c r="BJ22" s="219"/>
      <c r="BK22" s="219"/>
      <c r="BL22" s="219"/>
      <c r="BM22" s="219"/>
      <c r="BN22" s="219"/>
      <c r="BO22" s="219"/>
      <c r="BP22" s="219"/>
      <c r="BQ22" s="224">
        <v>16</v>
      </c>
      <c r="BR22" s="225"/>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0"/>
    </row>
    <row r="23" spans="1:131" s="221" customFormat="1" ht="26.25" customHeight="1" thickBot="1" x14ac:dyDescent="0.2">
      <c r="A23" s="226" t="s">
        <v>390</v>
      </c>
      <c r="B23" s="799" t="s">
        <v>391</v>
      </c>
      <c r="C23" s="800"/>
      <c r="D23" s="800"/>
      <c r="E23" s="800"/>
      <c r="F23" s="800"/>
      <c r="G23" s="800"/>
      <c r="H23" s="800"/>
      <c r="I23" s="800"/>
      <c r="J23" s="800"/>
      <c r="K23" s="800"/>
      <c r="L23" s="800"/>
      <c r="M23" s="800"/>
      <c r="N23" s="800"/>
      <c r="O23" s="800"/>
      <c r="P23" s="801"/>
      <c r="Q23" s="802">
        <v>13886</v>
      </c>
      <c r="R23" s="803"/>
      <c r="S23" s="803"/>
      <c r="T23" s="803"/>
      <c r="U23" s="803"/>
      <c r="V23" s="803">
        <v>12975</v>
      </c>
      <c r="W23" s="803"/>
      <c r="X23" s="803"/>
      <c r="Y23" s="803"/>
      <c r="Z23" s="803"/>
      <c r="AA23" s="803">
        <v>911</v>
      </c>
      <c r="AB23" s="803"/>
      <c r="AC23" s="803"/>
      <c r="AD23" s="803"/>
      <c r="AE23" s="804"/>
      <c r="AF23" s="805">
        <v>830</v>
      </c>
      <c r="AG23" s="803"/>
      <c r="AH23" s="803"/>
      <c r="AI23" s="803"/>
      <c r="AJ23" s="806"/>
      <c r="AK23" s="807"/>
      <c r="AL23" s="808"/>
      <c r="AM23" s="808"/>
      <c r="AN23" s="808"/>
      <c r="AO23" s="808"/>
      <c r="AP23" s="803">
        <v>13684</v>
      </c>
      <c r="AQ23" s="803"/>
      <c r="AR23" s="803"/>
      <c r="AS23" s="803"/>
      <c r="AT23" s="803"/>
      <c r="AU23" s="819"/>
      <c r="AV23" s="819"/>
      <c r="AW23" s="819"/>
      <c r="AX23" s="819"/>
      <c r="AY23" s="820"/>
      <c r="AZ23" s="821" t="s">
        <v>125</v>
      </c>
      <c r="BA23" s="822"/>
      <c r="BB23" s="822"/>
      <c r="BC23" s="822"/>
      <c r="BD23" s="823"/>
      <c r="BE23" s="219"/>
      <c r="BF23" s="219"/>
      <c r="BG23" s="219"/>
      <c r="BH23" s="219"/>
      <c r="BI23" s="219"/>
      <c r="BJ23" s="219"/>
      <c r="BK23" s="219"/>
      <c r="BL23" s="219"/>
      <c r="BM23" s="219"/>
      <c r="BN23" s="219"/>
      <c r="BO23" s="219"/>
      <c r="BP23" s="219"/>
      <c r="BQ23" s="224">
        <v>17</v>
      </c>
      <c r="BR23" s="225"/>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0"/>
    </row>
    <row r="24" spans="1:131" s="221" customFormat="1" ht="26.25" customHeight="1" x14ac:dyDescent="0.15">
      <c r="A24" s="818" t="s">
        <v>392</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8"/>
      <c r="BA24" s="218"/>
      <c r="BB24" s="218"/>
      <c r="BC24" s="218"/>
      <c r="BD24" s="218"/>
      <c r="BE24" s="219"/>
      <c r="BF24" s="219"/>
      <c r="BG24" s="219"/>
      <c r="BH24" s="219"/>
      <c r="BI24" s="219"/>
      <c r="BJ24" s="219"/>
      <c r="BK24" s="219"/>
      <c r="BL24" s="219"/>
      <c r="BM24" s="219"/>
      <c r="BN24" s="219"/>
      <c r="BO24" s="219"/>
      <c r="BP24" s="219"/>
      <c r="BQ24" s="224">
        <v>18</v>
      </c>
      <c r="BR24" s="225"/>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0"/>
    </row>
    <row r="25" spans="1:131" ht="26.25" customHeight="1" thickBot="1" x14ac:dyDescent="0.2">
      <c r="A25" s="735" t="s">
        <v>393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8"/>
      <c r="BK25" s="218"/>
      <c r="BL25" s="218"/>
      <c r="BM25" s="218"/>
      <c r="BN25" s="218"/>
      <c r="BO25" s="227"/>
      <c r="BP25" s="227"/>
      <c r="BQ25" s="224">
        <v>19</v>
      </c>
      <c r="BR25" s="225"/>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6"/>
    </row>
    <row r="26" spans="1:131" ht="26.25" customHeight="1" x14ac:dyDescent="0.15">
      <c r="A26" s="737" t="s">
        <v>369</v>
      </c>
      <c r="B26" s="738"/>
      <c r="C26" s="738"/>
      <c r="D26" s="738"/>
      <c r="E26" s="738"/>
      <c r="F26" s="738"/>
      <c r="G26" s="738"/>
      <c r="H26" s="738"/>
      <c r="I26" s="738"/>
      <c r="J26" s="738"/>
      <c r="K26" s="738"/>
      <c r="L26" s="738"/>
      <c r="M26" s="738"/>
      <c r="N26" s="738"/>
      <c r="O26" s="738"/>
      <c r="P26" s="739"/>
      <c r="Q26" s="743" t="s">
        <v>394</v>
      </c>
      <c r="R26" s="744"/>
      <c r="S26" s="744"/>
      <c r="T26" s="744"/>
      <c r="U26" s="745"/>
      <c r="V26" s="743" t="s">
        <v>395</v>
      </c>
      <c r="W26" s="744"/>
      <c r="X26" s="744"/>
      <c r="Y26" s="744"/>
      <c r="Z26" s="745"/>
      <c r="AA26" s="743" t="s">
        <v>396</v>
      </c>
      <c r="AB26" s="744"/>
      <c r="AC26" s="744"/>
      <c r="AD26" s="744"/>
      <c r="AE26" s="744"/>
      <c r="AF26" s="824" t="s">
        <v>397</v>
      </c>
      <c r="AG26" s="825"/>
      <c r="AH26" s="825"/>
      <c r="AI26" s="825"/>
      <c r="AJ26" s="826"/>
      <c r="AK26" s="744" t="s">
        <v>398</v>
      </c>
      <c r="AL26" s="744"/>
      <c r="AM26" s="744"/>
      <c r="AN26" s="744"/>
      <c r="AO26" s="745"/>
      <c r="AP26" s="743" t="s">
        <v>399</v>
      </c>
      <c r="AQ26" s="744"/>
      <c r="AR26" s="744"/>
      <c r="AS26" s="744"/>
      <c r="AT26" s="745"/>
      <c r="AU26" s="743" t="s">
        <v>400</v>
      </c>
      <c r="AV26" s="744"/>
      <c r="AW26" s="744"/>
      <c r="AX26" s="744"/>
      <c r="AY26" s="745"/>
      <c r="AZ26" s="743" t="s">
        <v>401</v>
      </c>
      <c r="BA26" s="744"/>
      <c r="BB26" s="744"/>
      <c r="BC26" s="744"/>
      <c r="BD26" s="745"/>
      <c r="BE26" s="743" t="s">
        <v>376</v>
      </c>
      <c r="BF26" s="744"/>
      <c r="BG26" s="744"/>
      <c r="BH26" s="744"/>
      <c r="BI26" s="750"/>
      <c r="BJ26" s="218"/>
      <c r="BK26" s="218"/>
      <c r="BL26" s="218"/>
      <c r="BM26" s="218"/>
      <c r="BN26" s="218"/>
      <c r="BO26" s="227"/>
      <c r="BP26" s="227"/>
      <c r="BQ26" s="224">
        <v>20</v>
      </c>
      <c r="BR26" s="225"/>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6"/>
    </row>
    <row r="27" spans="1:131" ht="26.25" customHeight="1" thickBot="1" x14ac:dyDescent="0.2">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8"/>
      <c r="BK27" s="218"/>
      <c r="BL27" s="218"/>
      <c r="BM27" s="218"/>
      <c r="BN27" s="218"/>
      <c r="BO27" s="227"/>
      <c r="BP27" s="227"/>
      <c r="BQ27" s="224">
        <v>21</v>
      </c>
      <c r="BR27" s="225"/>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6"/>
    </row>
    <row r="28" spans="1:131" ht="26.25" customHeight="1" thickTop="1" x14ac:dyDescent="0.15">
      <c r="A28" s="228">
        <v>1</v>
      </c>
      <c r="B28" s="759" t="s">
        <v>402</v>
      </c>
      <c r="C28" s="760"/>
      <c r="D28" s="760"/>
      <c r="E28" s="760"/>
      <c r="F28" s="760"/>
      <c r="G28" s="760"/>
      <c r="H28" s="760"/>
      <c r="I28" s="760"/>
      <c r="J28" s="760"/>
      <c r="K28" s="760"/>
      <c r="L28" s="760"/>
      <c r="M28" s="760"/>
      <c r="N28" s="760"/>
      <c r="O28" s="760"/>
      <c r="P28" s="761"/>
      <c r="Q28" s="832">
        <v>1384</v>
      </c>
      <c r="R28" s="833"/>
      <c r="S28" s="833"/>
      <c r="T28" s="833"/>
      <c r="U28" s="833"/>
      <c r="V28" s="833">
        <v>1368</v>
      </c>
      <c r="W28" s="833"/>
      <c r="X28" s="833"/>
      <c r="Y28" s="833"/>
      <c r="Z28" s="833"/>
      <c r="AA28" s="833">
        <v>16</v>
      </c>
      <c r="AB28" s="833"/>
      <c r="AC28" s="833"/>
      <c r="AD28" s="833"/>
      <c r="AE28" s="834"/>
      <c r="AF28" s="835">
        <v>16</v>
      </c>
      <c r="AG28" s="833"/>
      <c r="AH28" s="833"/>
      <c r="AI28" s="833"/>
      <c r="AJ28" s="836"/>
      <c r="AK28" s="837">
        <v>112</v>
      </c>
      <c r="AL28" s="838"/>
      <c r="AM28" s="838"/>
      <c r="AN28" s="838"/>
      <c r="AO28" s="838"/>
      <c r="AP28" s="838" t="s">
        <v>584</v>
      </c>
      <c r="AQ28" s="838"/>
      <c r="AR28" s="838"/>
      <c r="AS28" s="838"/>
      <c r="AT28" s="838"/>
      <c r="AU28" s="838" t="s">
        <v>584</v>
      </c>
      <c r="AV28" s="838"/>
      <c r="AW28" s="838"/>
      <c r="AX28" s="838"/>
      <c r="AY28" s="838"/>
      <c r="AZ28" s="839" t="s">
        <v>584</v>
      </c>
      <c r="BA28" s="839"/>
      <c r="BB28" s="839"/>
      <c r="BC28" s="839"/>
      <c r="BD28" s="839"/>
      <c r="BE28" s="830"/>
      <c r="BF28" s="830"/>
      <c r="BG28" s="830"/>
      <c r="BH28" s="830"/>
      <c r="BI28" s="831"/>
      <c r="BJ28" s="218"/>
      <c r="BK28" s="218"/>
      <c r="BL28" s="218"/>
      <c r="BM28" s="218"/>
      <c r="BN28" s="218"/>
      <c r="BO28" s="227"/>
      <c r="BP28" s="227"/>
      <c r="BQ28" s="224">
        <v>22</v>
      </c>
      <c r="BR28" s="225"/>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6"/>
    </row>
    <row r="29" spans="1:131" ht="26.25" customHeight="1" x14ac:dyDescent="0.15">
      <c r="A29" s="228">
        <v>2</v>
      </c>
      <c r="B29" s="790" t="s">
        <v>403</v>
      </c>
      <c r="C29" s="791"/>
      <c r="D29" s="791"/>
      <c r="E29" s="791"/>
      <c r="F29" s="791"/>
      <c r="G29" s="791"/>
      <c r="H29" s="791"/>
      <c r="I29" s="791"/>
      <c r="J29" s="791"/>
      <c r="K29" s="791"/>
      <c r="L29" s="791"/>
      <c r="M29" s="791"/>
      <c r="N29" s="791"/>
      <c r="O29" s="791"/>
      <c r="P29" s="792"/>
      <c r="Q29" s="793">
        <v>187</v>
      </c>
      <c r="R29" s="794"/>
      <c r="S29" s="794"/>
      <c r="T29" s="794"/>
      <c r="U29" s="794"/>
      <c r="V29" s="794">
        <v>187</v>
      </c>
      <c r="W29" s="794"/>
      <c r="X29" s="794"/>
      <c r="Y29" s="794"/>
      <c r="Z29" s="794"/>
      <c r="AA29" s="794">
        <v>0</v>
      </c>
      <c r="AB29" s="794"/>
      <c r="AC29" s="794"/>
      <c r="AD29" s="794"/>
      <c r="AE29" s="795"/>
      <c r="AF29" s="796">
        <v>0</v>
      </c>
      <c r="AG29" s="797"/>
      <c r="AH29" s="797"/>
      <c r="AI29" s="797"/>
      <c r="AJ29" s="798"/>
      <c r="AK29" s="844">
        <v>72</v>
      </c>
      <c r="AL29" s="840"/>
      <c r="AM29" s="840"/>
      <c r="AN29" s="840"/>
      <c r="AO29" s="840"/>
      <c r="AP29" s="840" t="s">
        <v>584</v>
      </c>
      <c r="AQ29" s="840"/>
      <c r="AR29" s="840"/>
      <c r="AS29" s="840"/>
      <c r="AT29" s="840"/>
      <c r="AU29" s="840" t="s">
        <v>584</v>
      </c>
      <c r="AV29" s="840"/>
      <c r="AW29" s="840"/>
      <c r="AX29" s="840"/>
      <c r="AY29" s="840"/>
      <c r="AZ29" s="841" t="s">
        <v>584</v>
      </c>
      <c r="BA29" s="841"/>
      <c r="BB29" s="841"/>
      <c r="BC29" s="841"/>
      <c r="BD29" s="841"/>
      <c r="BE29" s="842"/>
      <c r="BF29" s="842"/>
      <c r="BG29" s="842"/>
      <c r="BH29" s="842"/>
      <c r="BI29" s="843"/>
      <c r="BJ29" s="218"/>
      <c r="BK29" s="218"/>
      <c r="BL29" s="218"/>
      <c r="BM29" s="218"/>
      <c r="BN29" s="218"/>
      <c r="BO29" s="227"/>
      <c r="BP29" s="227"/>
      <c r="BQ29" s="224">
        <v>23</v>
      </c>
      <c r="BR29" s="225"/>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6"/>
    </row>
    <row r="30" spans="1:131" ht="26.25" customHeight="1" x14ac:dyDescent="0.15">
      <c r="A30" s="228">
        <v>3</v>
      </c>
      <c r="B30" s="790" t="s">
        <v>404</v>
      </c>
      <c r="C30" s="791"/>
      <c r="D30" s="791"/>
      <c r="E30" s="791"/>
      <c r="F30" s="791"/>
      <c r="G30" s="791"/>
      <c r="H30" s="791"/>
      <c r="I30" s="791"/>
      <c r="J30" s="791"/>
      <c r="K30" s="791"/>
      <c r="L30" s="791"/>
      <c r="M30" s="791"/>
      <c r="N30" s="791"/>
      <c r="O30" s="791"/>
      <c r="P30" s="792"/>
      <c r="Q30" s="793">
        <v>2131</v>
      </c>
      <c r="R30" s="794"/>
      <c r="S30" s="794"/>
      <c r="T30" s="794"/>
      <c r="U30" s="794"/>
      <c r="V30" s="794">
        <v>2102</v>
      </c>
      <c r="W30" s="794"/>
      <c r="X30" s="794"/>
      <c r="Y30" s="794"/>
      <c r="Z30" s="794"/>
      <c r="AA30" s="794">
        <v>29</v>
      </c>
      <c r="AB30" s="794"/>
      <c r="AC30" s="794"/>
      <c r="AD30" s="794"/>
      <c r="AE30" s="795"/>
      <c r="AF30" s="796">
        <v>29</v>
      </c>
      <c r="AG30" s="797"/>
      <c r="AH30" s="797"/>
      <c r="AI30" s="797"/>
      <c r="AJ30" s="798"/>
      <c r="AK30" s="844">
        <v>343</v>
      </c>
      <c r="AL30" s="840"/>
      <c r="AM30" s="840"/>
      <c r="AN30" s="840"/>
      <c r="AO30" s="840"/>
      <c r="AP30" s="840" t="s">
        <v>584</v>
      </c>
      <c r="AQ30" s="840"/>
      <c r="AR30" s="840"/>
      <c r="AS30" s="840"/>
      <c r="AT30" s="840"/>
      <c r="AU30" s="840" t="s">
        <v>584</v>
      </c>
      <c r="AV30" s="840"/>
      <c r="AW30" s="840"/>
      <c r="AX30" s="840"/>
      <c r="AY30" s="840"/>
      <c r="AZ30" s="841" t="s">
        <v>584</v>
      </c>
      <c r="BA30" s="841"/>
      <c r="BB30" s="841"/>
      <c r="BC30" s="841"/>
      <c r="BD30" s="841"/>
      <c r="BE30" s="842"/>
      <c r="BF30" s="842"/>
      <c r="BG30" s="842"/>
      <c r="BH30" s="842"/>
      <c r="BI30" s="843"/>
      <c r="BJ30" s="218"/>
      <c r="BK30" s="218"/>
      <c r="BL30" s="218"/>
      <c r="BM30" s="218"/>
      <c r="BN30" s="218"/>
      <c r="BO30" s="227"/>
      <c r="BP30" s="227"/>
      <c r="BQ30" s="224">
        <v>24</v>
      </c>
      <c r="BR30" s="225"/>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6"/>
    </row>
    <row r="31" spans="1:131" ht="26.25" customHeight="1" x14ac:dyDescent="0.15">
      <c r="A31" s="228">
        <v>4</v>
      </c>
      <c r="B31" s="790" t="s">
        <v>405</v>
      </c>
      <c r="C31" s="791"/>
      <c r="D31" s="791"/>
      <c r="E31" s="791"/>
      <c r="F31" s="791"/>
      <c r="G31" s="791"/>
      <c r="H31" s="791"/>
      <c r="I31" s="791"/>
      <c r="J31" s="791"/>
      <c r="K31" s="791"/>
      <c r="L31" s="791"/>
      <c r="M31" s="791"/>
      <c r="N31" s="791"/>
      <c r="O31" s="791"/>
      <c r="P31" s="792"/>
      <c r="Q31" s="793">
        <v>58</v>
      </c>
      <c r="R31" s="794"/>
      <c r="S31" s="794"/>
      <c r="T31" s="794"/>
      <c r="U31" s="794"/>
      <c r="V31" s="794">
        <v>57</v>
      </c>
      <c r="W31" s="794"/>
      <c r="X31" s="794"/>
      <c r="Y31" s="794"/>
      <c r="Z31" s="794"/>
      <c r="AA31" s="794">
        <v>0</v>
      </c>
      <c r="AB31" s="794"/>
      <c r="AC31" s="794"/>
      <c r="AD31" s="794"/>
      <c r="AE31" s="795"/>
      <c r="AF31" s="796">
        <v>0</v>
      </c>
      <c r="AG31" s="797"/>
      <c r="AH31" s="797"/>
      <c r="AI31" s="797"/>
      <c r="AJ31" s="798"/>
      <c r="AK31" s="844">
        <v>5</v>
      </c>
      <c r="AL31" s="840"/>
      <c r="AM31" s="840"/>
      <c r="AN31" s="840"/>
      <c r="AO31" s="840"/>
      <c r="AP31" s="840" t="s">
        <v>584</v>
      </c>
      <c r="AQ31" s="840"/>
      <c r="AR31" s="840"/>
      <c r="AS31" s="840"/>
      <c r="AT31" s="840"/>
      <c r="AU31" s="840" t="s">
        <v>584</v>
      </c>
      <c r="AV31" s="840"/>
      <c r="AW31" s="840"/>
      <c r="AX31" s="840"/>
      <c r="AY31" s="840"/>
      <c r="AZ31" s="841" t="s">
        <v>584</v>
      </c>
      <c r="BA31" s="841"/>
      <c r="BB31" s="841"/>
      <c r="BC31" s="841"/>
      <c r="BD31" s="841"/>
      <c r="BE31" s="842"/>
      <c r="BF31" s="842"/>
      <c r="BG31" s="842"/>
      <c r="BH31" s="842"/>
      <c r="BI31" s="843"/>
      <c r="BJ31" s="218"/>
      <c r="BK31" s="218"/>
      <c r="BL31" s="218"/>
      <c r="BM31" s="218"/>
      <c r="BN31" s="218"/>
      <c r="BO31" s="227"/>
      <c r="BP31" s="227"/>
      <c r="BQ31" s="224">
        <v>25</v>
      </c>
      <c r="BR31" s="225"/>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6"/>
    </row>
    <row r="32" spans="1:131" ht="26.25" customHeight="1" x14ac:dyDescent="0.15">
      <c r="A32" s="228">
        <v>5</v>
      </c>
      <c r="B32" s="790" t="s">
        <v>406</v>
      </c>
      <c r="C32" s="791"/>
      <c r="D32" s="791"/>
      <c r="E32" s="791"/>
      <c r="F32" s="791"/>
      <c r="G32" s="791"/>
      <c r="H32" s="791"/>
      <c r="I32" s="791"/>
      <c r="J32" s="791"/>
      <c r="K32" s="791"/>
      <c r="L32" s="791"/>
      <c r="M32" s="791"/>
      <c r="N32" s="791"/>
      <c r="O32" s="791"/>
      <c r="P32" s="792"/>
      <c r="Q32" s="793">
        <v>716</v>
      </c>
      <c r="R32" s="794"/>
      <c r="S32" s="794"/>
      <c r="T32" s="794"/>
      <c r="U32" s="794"/>
      <c r="V32" s="794">
        <v>616</v>
      </c>
      <c r="W32" s="794"/>
      <c r="X32" s="794"/>
      <c r="Y32" s="794"/>
      <c r="Z32" s="794"/>
      <c r="AA32" s="794">
        <v>101</v>
      </c>
      <c r="AB32" s="794"/>
      <c r="AC32" s="794"/>
      <c r="AD32" s="794"/>
      <c r="AE32" s="795"/>
      <c r="AF32" s="796">
        <v>220</v>
      </c>
      <c r="AG32" s="797"/>
      <c r="AH32" s="797"/>
      <c r="AI32" s="797"/>
      <c r="AJ32" s="798"/>
      <c r="AK32" s="844">
        <v>365</v>
      </c>
      <c r="AL32" s="840"/>
      <c r="AM32" s="840"/>
      <c r="AN32" s="840"/>
      <c r="AO32" s="840"/>
      <c r="AP32" s="840">
        <v>4278</v>
      </c>
      <c r="AQ32" s="840"/>
      <c r="AR32" s="840"/>
      <c r="AS32" s="840"/>
      <c r="AT32" s="840"/>
      <c r="AU32" s="840">
        <v>3260</v>
      </c>
      <c r="AV32" s="840"/>
      <c r="AW32" s="840"/>
      <c r="AX32" s="840"/>
      <c r="AY32" s="840"/>
      <c r="AZ32" s="841" t="s">
        <v>584</v>
      </c>
      <c r="BA32" s="841"/>
      <c r="BB32" s="841"/>
      <c r="BC32" s="841"/>
      <c r="BD32" s="841"/>
      <c r="BE32" s="842" t="s">
        <v>407</v>
      </c>
      <c r="BF32" s="842"/>
      <c r="BG32" s="842"/>
      <c r="BH32" s="842"/>
      <c r="BI32" s="843"/>
      <c r="BJ32" s="218"/>
      <c r="BK32" s="218"/>
      <c r="BL32" s="218"/>
      <c r="BM32" s="218"/>
      <c r="BN32" s="218"/>
      <c r="BO32" s="227"/>
      <c r="BP32" s="227"/>
      <c r="BQ32" s="224">
        <v>26</v>
      </c>
      <c r="BR32" s="225"/>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6"/>
    </row>
    <row r="33" spans="1:131" ht="26.25" customHeight="1" x14ac:dyDescent="0.15">
      <c r="A33" s="228">
        <v>6</v>
      </c>
      <c r="B33" s="790" t="s">
        <v>408</v>
      </c>
      <c r="C33" s="791"/>
      <c r="D33" s="791"/>
      <c r="E33" s="791"/>
      <c r="F33" s="791"/>
      <c r="G33" s="791"/>
      <c r="H33" s="791"/>
      <c r="I33" s="791"/>
      <c r="J33" s="791"/>
      <c r="K33" s="791"/>
      <c r="L33" s="791"/>
      <c r="M33" s="791"/>
      <c r="N33" s="791"/>
      <c r="O33" s="791"/>
      <c r="P33" s="792"/>
      <c r="Q33" s="793">
        <v>887</v>
      </c>
      <c r="R33" s="794"/>
      <c r="S33" s="794"/>
      <c r="T33" s="794"/>
      <c r="U33" s="794"/>
      <c r="V33" s="794">
        <v>863</v>
      </c>
      <c r="W33" s="794"/>
      <c r="X33" s="794"/>
      <c r="Y33" s="794"/>
      <c r="Z33" s="794"/>
      <c r="AA33" s="794">
        <v>24</v>
      </c>
      <c r="AB33" s="794"/>
      <c r="AC33" s="794"/>
      <c r="AD33" s="794"/>
      <c r="AE33" s="795"/>
      <c r="AF33" s="796">
        <v>14</v>
      </c>
      <c r="AG33" s="797"/>
      <c r="AH33" s="797"/>
      <c r="AI33" s="797"/>
      <c r="AJ33" s="798"/>
      <c r="AK33" s="844">
        <v>601</v>
      </c>
      <c r="AL33" s="840"/>
      <c r="AM33" s="840"/>
      <c r="AN33" s="840"/>
      <c r="AO33" s="840"/>
      <c r="AP33" s="840">
        <v>3257</v>
      </c>
      <c r="AQ33" s="840"/>
      <c r="AR33" s="840"/>
      <c r="AS33" s="840"/>
      <c r="AT33" s="840"/>
      <c r="AU33" s="840">
        <v>3234</v>
      </c>
      <c r="AV33" s="840"/>
      <c r="AW33" s="840"/>
      <c r="AX33" s="840"/>
      <c r="AY33" s="840"/>
      <c r="AZ33" s="841" t="s">
        <v>584</v>
      </c>
      <c r="BA33" s="841"/>
      <c r="BB33" s="841"/>
      <c r="BC33" s="841"/>
      <c r="BD33" s="841"/>
      <c r="BE33" s="842" t="s">
        <v>409</v>
      </c>
      <c r="BF33" s="842"/>
      <c r="BG33" s="842"/>
      <c r="BH33" s="842"/>
      <c r="BI33" s="843"/>
      <c r="BJ33" s="218"/>
      <c r="BK33" s="218"/>
      <c r="BL33" s="218"/>
      <c r="BM33" s="218"/>
      <c r="BN33" s="218"/>
      <c r="BO33" s="227"/>
      <c r="BP33" s="227"/>
      <c r="BQ33" s="224">
        <v>27</v>
      </c>
      <c r="BR33" s="225"/>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6"/>
    </row>
    <row r="34" spans="1:131" ht="26.25" customHeight="1" x14ac:dyDescent="0.15">
      <c r="A34" s="228">
        <v>7</v>
      </c>
      <c r="B34" s="790"/>
      <c r="C34" s="791"/>
      <c r="D34" s="791"/>
      <c r="E34" s="791"/>
      <c r="F34" s="791"/>
      <c r="G34" s="791"/>
      <c r="H34" s="791"/>
      <c r="I34" s="791"/>
      <c r="J34" s="791"/>
      <c r="K34" s="791"/>
      <c r="L34" s="791"/>
      <c r="M34" s="791"/>
      <c r="N34" s="791"/>
      <c r="O34" s="791"/>
      <c r="P34" s="792"/>
      <c r="Q34" s="793"/>
      <c r="R34" s="794"/>
      <c r="S34" s="794"/>
      <c r="T34" s="794"/>
      <c r="U34" s="794"/>
      <c r="V34" s="794"/>
      <c r="W34" s="794"/>
      <c r="X34" s="794"/>
      <c r="Y34" s="794"/>
      <c r="Z34" s="794"/>
      <c r="AA34" s="794"/>
      <c r="AB34" s="794"/>
      <c r="AC34" s="794"/>
      <c r="AD34" s="794"/>
      <c r="AE34" s="795"/>
      <c r="AF34" s="796"/>
      <c r="AG34" s="797"/>
      <c r="AH34" s="797"/>
      <c r="AI34" s="797"/>
      <c r="AJ34" s="798"/>
      <c r="AK34" s="844"/>
      <c r="AL34" s="840"/>
      <c r="AM34" s="840"/>
      <c r="AN34" s="840"/>
      <c r="AO34" s="840"/>
      <c r="AP34" s="840"/>
      <c r="AQ34" s="840"/>
      <c r="AR34" s="840"/>
      <c r="AS34" s="840"/>
      <c r="AT34" s="840"/>
      <c r="AU34" s="840"/>
      <c r="AV34" s="840"/>
      <c r="AW34" s="840"/>
      <c r="AX34" s="840"/>
      <c r="AY34" s="840"/>
      <c r="AZ34" s="841"/>
      <c r="BA34" s="841"/>
      <c r="BB34" s="841"/>
      <c r="BC34" s="841"/>
      <c r="BD34" s="841"/>
      <c r="BE34" s="842"/>
      <c r="BF34" s="842"/>
      <c r="BG34" s="842"/>
      <c r="BH34" s="842"/>
      <c r="BI34" s="843"/>
      <c r="BJ34" s="218"/>
      <c r="BK34" s="218"/>
      <c r="BL34" s="218"/>
      <c r="BM34" s="218"/>
      <c r="BN34" s="218"/>
      <c r="BO34" s="227"/>
      <c r="BP34" s="227"/>
      <c r="BQ34" s="224">
        <v>28</v>
      </c>
      <c r="BR34" s="225"/>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6"/>
    </row>
    <row r="35" spans="1:131" ht="26.25" customHeight="1" x14ac:dyDescent="0.15">
      <c r="A35" s="228">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44"/>
      <c r="AL35" s="840"/>
      <c r="AM35" s="840"/>
      <c r="AN35" s="840"/>
      <c r="AO35" s="840"/>
      <c r="AP35" s="840"/>
      <c r="AQ35" s="840"/>
      <c r="AR35" s="840"/>
      <c r="AS35" s="840"/>
      <c r="AT35" s="840"/>
      <c r="AU35" s="840"/>
      <c r="AV35" s="840"/>
      <c r="AW35" s="840"/>
      <c r="AX35" s="840"/>
      <c r="AY35" s="840"/>
      <c r="AZ35" s="841"/>
      <c r="BA35" s="841"/>
      <c r="BB35" s="841"/>
      <c r="BC35" s="841"/>
      <c r="BD35" s="841"/>
      <c r="BE35" s="842"/>
      <c r="BF35" s="842"/>
      <c r="BG35" s="842"/>
      <c r="BH35" s="842"/>
      <c r="BI35" s="843"/>
      <c r="BJ35" s="218"/>
      <c r="BK35" s="218"/>
      <c r="BL35" s="218"/>
      <c r="BM35" s="218"/>
      <c r="BN35" s="218"/>
      <c r="BO35" s="227"/>
      <c r="BP35" s="227"/>
      <c r="BQ35" s="224">
        <v>29</v>
      </c>
      <c r="BR35" s="225"/>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6"/>
    </row>
    <row r="36" spans="1:131" ht="26.25" customHeight="1" x14ac:dyDescent="0.15">
      <c r="A36" s="228">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18"/>
      <c r="BK36" s="218"/>
      <c r="BL36" s="218"/>
      <c r="BM36" s="218"/>
      <c r="BN36" s="218"/>
      <c r="BO36" s="227"/>
      <c r="BP36" s="227"/>
      <c r="BQ36" s="224">
        <v>30</v>
      </c>
      <c r="BR36" s="225"/>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6"/>
    </row>
    <row r="37" spans="1:131" ht="26.25" customHeight="1" x14ac:dyDescent="0.15">
      <c r="A37" s="228">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18"/>
      <c r="BK37" s="218"/>
      <c r="BL37" s="218"/>
      <c r="BM37" s="218"/>
      <c r="BN37" s="218"/>
      <c r="BO37" s="227"/>
      <c r="BP37" s="227"/>
      <c r="BQ37" s="224">
        <v>31</v>
      </c>
      <c r="BR37" s="225"/>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6"/>
    </row>
    <row r="38" spans="1:131" ht="26.25" customHeight="1" x14ac:dyDescent="0.15">
      <c r="A38" s="228">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18"/>
      <c r="BK38" s="218"/>
      <c r="BL38" s="218"/>
      <c r="BM38" s="218"/>
      <c r="BN38" s="218"/>
      <c r="BO38" s="227"/>
      <c r="BP38" s="227"/>
      <c r="BQ38" s="224">
        <v>32</v>
      </c>
      <c r="BR38" s="225"/>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6"/>
    </row>
    <row r="39" spans="1:131" ht="26.25" customHeight="1" x14ac:dyDescent="0.15">
      <c r="A39" s="228">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18"/>
      <c r="BK39" s="218"/>
      <c r="BL39" s="218"/>
      <c r="BM39" s="218"/>
      <c r="BN39" s="218"/>
      <c r="BO39" s="227"/>
      <c r="BP39" s="227"/>
      <c r="BQ39" s="224">
        <v>33</v>
      </c>
      <c r="BR39" s="225"/>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6"/>
    </row>
    <row r="40" spans="1:131" ht="26.25" customHeight="1" x14ac:dyDescent="0.15">
      <c r="A40" s="22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18"/>
      <c r="BK40" s="218"/>
      <c r="BL40" s="218"/>
      <c r="BM40" s="218"/>
      <c r="BN40" s="218"/>
      <c r="BO40" s="227"/>
      <c r="BP40" s="227"/>
      <c r="BQ40" s="224">
        <v>34</v>
      </c>
      <c r="BR40" s="225"/>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6"/>
    </row>
    <row r="41" spans="1:131" ht="26.25" customHeight="1" x14ac:dyDescent="0.15">
      <c r="A41" s="22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18"/>
      <c r="BK41" s="218"/>
      <c r="BL41" s="218"/>
      <c r="BM41" s="218"/>
      <c r="BN41" s="218"/>
      <c r="BO41" s="227"/>
      <c r="BP41" s="227"/>
      <c r="BQ41" s="224">
        <v>35</v>
      </c>
      <c r="BR41" s="225"/>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6"/>
    </row>
    <row r="42" spans="1:131" ht="26.25" customHeight="1" x14ac:dyDescent="0.15">
      <c r="A42" s="22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18"/>
      <c r="BK42" s="218"/>
      <c r="BL42" s="218"/>
      <c r="BM42" s="218"/>
      <c r="BN42" s="218"/>
      <c r="BO42" s="227"/>
      <c r="BP42" s="227"/>
      <c r="BQ42" s="224">
        <v>36</v>
      </c>
      <c r="BR42" s="225"/>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6"/>
    </row>
    <row r="43" spans="1:131" ht="26.25" customHeight="1" x14ac:dyDescent="0.15">
      <c r="A43" s="22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18"/>
      <c r="BK43" s="218"/>
      <c r="BL43" s="218"/>
      <c r="BM43" s="218"/>
      <c r="BN43" s="218"/>
      <c r="BO43" s="227"/>
      <c r="BP43" s="227"/>
      <c r="BQ43" s="224">
        <v>37</v>
      </c>
      <c r="BR43" s="225"/>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6"/>
    </row>
    <row r="44" spans="1:131" ht="26.25" customHeight="1" x14ac:dyDescent="0.15">
      <c r="A44" s="22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18"/>
      <c r="BK44" s="218"/>
      <c r="BL44" s="218"/>
      <c r="BM44" s="218"/>
      <c r="BN44" s="218"/>
      <c r="BO44" s="227"/>
      <c r="BP44" s="227"/>
      <c r="BQ44" s="224">
        <v>38</v>
      </c>
      <c r="BR44" s="225"/>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6"/>
    </row>
    <row r="45" spans="1:131" ht="26.25" customHeight="1" x14ac:dyDescent="0.15">
      <c r="A45" s="22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18"/>
      <c r="BK45" s="218"/>
      <c r="BL45" s="218"/>
      <c r="BM45" s="218"/>
      <c r="BN45" s="218"/>
      <c r="BO45" s="227"/>
      <c r="BP45" s="227"/>
      <c r="BQ45" s="224">
        <v>39</v>
      </c>
      <c r="BR45" s="225"/>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6"/>
    </row>
    <row r="46" spans="1:131" ht="26.25" customHeight="1" x14ac:dyDescent="0.15">
      <c r="A46" s="22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18"/>
      <c r="BK46" s="218"/>
      <c r="BL46" s="218"/>
      <c r="BM46" s="218"/>
      <c r="BN46" s="218"/>
      <c r="BO46" s="227"/>
      <c r="BP46" s="227"/>
      <c r="BQ46" s="224">
        <v>40</v>
      </c>
      <c r="BR46" s="225"/>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6"/>
    </row>
    <row r="47" spans="1:131" ht="26.25" customHeight="1" x14ac:dyDescent="0.15">
      <c r="A47" s="22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18"/>
      <c r="BK47" s="218"/>
      <c r="BL47" s="218"/>
      <c r="BM47" s="218"/>
      <c r="BN47" s="218"/>
      <c r="BO47" s="227"/>
      <c r="BP47" s="227"/>
      <c r="BQ47" s="224">
        <v>41</v>
      </c>
      <c r="BR47" s="225"/>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6"/>
    </row>
    <row r="48" spans="1:131" ht="26.25" customHeight="1" x14ac:dyDescent="0.15">
      <c r="A48" s="22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18"/>
      <c r="BK48" s="218"/>
      <c r="BL48" s="218"/>
      <c r="BM48" s="218"/>
      <c r="BN48" s="218"/>
      <c r="BO48" s="227"/>
      <c r="BP48" s="227"/>
      <c r="BQ48" s="224">
        <v>42</v>
      </c>
      <c r="BR48" s="225"/>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6"/>
    </row>
    <row r="49" spans="1:131" ht="26.25" customHeight="1" x14ac:dyDescent="0.15">
      <c r="A49" s="22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18"/>
      <c r="BK49" s="218"/>
      <c r="BL49" s="218"/>
      <c r="BM49" s="218"/>
      <c r="BN49" s="218"/>
      <c r="BO49" s="227"/>
      <c r="BP49" s="227"/>
      <c r="BQ49" s="224">
        <v>43</v>
      </c>
      <c r="BR49" s="225"/>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6"/>
    </row>
    <row r="50" spans="1:131" ht="26.25" customHeight="1" x14ac:dyDescent="0.15">
      <c r="A50" s="224">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18"/>
      <c r="BK50" s="218"/>
      <c r="BL50" s="218"/>
      <c r="BM50" s="218"/>
      <c r="BN50" s="218"/>
      <c r="BO50" s="227"/>
      <c r="BP50" s="227"/>
      <c r="BQ50" s="224">
        <v>44</v>
      </c>
      <c r="BR50" s="225"/>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6"/>
    </row>
    <row r="51" spans="1:131" ht="26.25" customHeight="1" x14ac:dyDescent="0.15">
      <c r="A51" s="224">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18"/>
      <c r="BK51" s="218"/>
      <c r="BL51" s="218"/>
      <c r="BM51" s="218"/>
      <c r="BN51" s="218"/>
      <c r="BO51" s="227"/>
      <c r="BP51" s="227"/>
      <c r="BQ51" s="224">
        <v>45</v>
      </c>
      <c r="BR51" s="225"/>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6"/>
    </row>
    <row r="52" spans="1:131" ht="26.25" customHeight="1" x14ac:dyDescent="0.15">
      <c r="A52" s="224">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18"/>
      <c r="BK52" s="218"/>
      <c r="BL52" s="218"/>
      <c r="BM52" s="218"/>
      <c r="BN52" s="218"/>
      <c r="BO52" s="227"/>
      <c r="BP52" s="227"/>
      <c r="BQ52" s="224">
        <v>46</v>
      </c>
      <c r="BR52" s="225"/>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6"/>
    </row>
    <row r="53" spans="1:131" ht="26.25" customHeight="1" x14ac:dyDescent="0.15">
      <c r="A53" s="224">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18"/>
      <c r="BK53" s="218"/>
      <c r="BL53" s="218"/>
      <c r="BM53" s="218"/>
      <c r="BN53" s="218"/>
      <c r="BO53" s="227"/>
      <c r="BP53" s="227"/>
      <c r="BQ53" s="224">
        <v>47</v>
      </c>
      <c r="BR53" s="225"/>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6"/>
    </row>
    <row r="54" spans="1:131" ht="26.25" customHeight="1" x14ac:dyDescent="0.15">
      <c r="A54" s="224">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18"/>
      <c r="BK54" s="218"/>
      <c r="BL54" s="218"/>
      <c r="BM54" s="218"/>
      <c r="BN54" s="218"/>
      <c r="BO54" s="227"/>
      <c r="BP54" s="227"/>
      <c r="BQ54" s="224">
        <v>48</v>
      </c>
      <c r="BR54" s="225"/>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6"/>
    </row>
    <row r="55" spans="1:131" ht="26.25" customHeight="1" x14ac:dyDescent="0.15">
      <c r="A55" s="224">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18"/>
      <c r="BK55" s="218"/>
      <c r="BL55" s="218"/>
      <c r="BM55" s="218"/>
      <c r="BN55" s="218"/>
      <c r="BO55" s="227"/>
      <c r="BP55" s="227"/>
      <c r="BQ55" s="224">
        <v>49</v>
      </c>
      <c r="BR55" s="225"/>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6"/>
    </row>
    <row r="56" spans="1:131" ht="26.25" customHeight="1" x14ac:dyDescent="0.15">
      <c r="A56" s="224">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18"/>
      <c r="BK56" s="218"/>
      <c r="BL56" s="218"/>
      <c r="BM56" s="218"/>
      <c r="BN56" s="218"/>
      <c r="BO56" s="227"/>
      <c r="BP56" s="227"/>
      <c r="BQ56" s="224">
        <v>50</v>
      </c>
      <c r="BR56" s="225"/>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6"/>
    </row>
    <row r="57" spans="1:131" ht="26.25" customHeight="1" x14ac:dyDescent="0.15">
      <c r="A57" s="224">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18"/>
      <c r="BK57" s="218"/>
      <c r="BL57" s="218"/>
      <c r="BM57" s="218"/>
      <c r="BN57" s="218"/>
      <c r="BO57" s="227"/>
      <c r="BP57" s="227"/>
      <c r="BQ57" s="224">
        <v>51</v>
      </c>
      <c r="BR57" s="225"/>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6"/>
    </row>
    <row r="58" spans="1:131" ht="26.25" customHeight="1" x14ac:dyDescent="0.15">
      <c r="A58" s="224">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18"/>
      <c r="BK58" s="218"/>
      <c r="BL58" s="218"/>
      <c r="BM58" s="218"/>
      <c r="BN58" s="218"/>
      <c r="BO58" s="227"/>
      <c r="BP58" s="227"/>
      <c r="BQ58" s="224">
        <v>52</v>
      </c>
      <c r="BR58" s="225"/>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6"/>
    </row>
    <row r="59" spans="1:131" ht="26.25" customHeight="1" x14ac:dyDescent="0.15">
      <c r="A59" s="224">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18"/>
      <c r="BK59" s="218"/>
      <c r="BL59" s="218"/>
      <c r="BM59" s="218"/>
      <c r="BN59" s="218"/>
      <c r="BO59" s="227"/>
      <c r="BP59" s="227"/>
      <c r="BQ59" s="224">
        <v>53</v>
      </c>
      <c r="BR59" s="225"/>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6"/>
    </row>
    <row r="60" spans="1:131" ht="26.25" customHeight="1" x14ac:dyDescent="0.15">
      <c r="A60" s="224">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18"/>
      <c r="BK60" s="218"/>
      <c r="BL60" s="218"/>
      <c r="BM60" s="218"/>
      <c r="BN60" s="218"/>
      <c r="BO60" s="227"/>
      <c r="BP60" s="227"/>
      <c r="BQ60" s="224">
        <v>54</v>
      </c>
      <c r="BR60" s="225"/>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6"/>
    </row>
    <row r="61" spans="1:131" ht="26.25" customHeight="1" thickBot="1" x14ac:dyDescent="0.2">
      <c r="A61" s="224">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18"/>
      <c r="BK61" s="218"/>
      <c r="BL61" s="218"/>
      <c r="BM61" s="218"/>
      <c r="BN61" s="218"/>
      <c r="BO61" s="227"/>
      <c r="BP61" s="227"/>
      <c r="BQ61" s="224">
        <v>55</v>
      </c>
      <c r="BR61" s="225"/>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6"/>
    </row>
    <row r="62" spans="1:131" ht="26.25" customHeight="1" x14ac:dyDescent="0.15">
      <c r="A62" s="224">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410</v>
      </c>
      <c r="BK62" s="816"/>
      <c r="BL62" s="816"/>
      <c r="BM62" s="816"/>
      <c r="BN62" s="817"/>
      <c r="BO62" s="227"/>
      <c r="BP62" s="227"/>
      <c r="BQ62" s="224">
        <v>56</v>
      </c>
      <c r="BR62" s="225"/>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6"/>
    </row>
    <row r="63" spans="1:131" ht="26.25" customHeight="1" thickBot="1" x14ac:dyDescent="0.2">
      <c r="A63" s="226" t="s">
        <v>390</v>
      </c>
      <c r="B63" s="799" t="s">
        <v>411</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279</v>
      </c>
      <c r="AG63" s="854"/>
      <c r="AH63" s="854"/>
      <c r="AI63" s="854"/>
      <c r="AJ63" s="855"/>
      <c r="AK63" s="856"/>
      <c r="AL63" s="851"/>
      <c r="AM63" s="851"/>
      <c r="AN63" s="851"/>
      <c r="AO63" s="851"/>
      <c r="AP63" s="854">
        <v>7535</v>
      </c>
      <c r="AQ63" s="854"/>
      <c r="AR63" s="854"/>
      <c r="AS63" s="854"/>
      <c r="AT63" s="854"/>
      <c r="AU63" s="854">
        <v>6494</v>
      </c>
      <c r="AV63" s="854"/>
      <c r="AW63" s="854"/>
      <c r="AX63" s="854"/>
      <c r="AY63" s="854"/>
      <c r="AZ63" s="858"/>
      <c r="BA63" s="858"/>
      <c r="BB63" s="858"/>
      <c r="BC63" s="858"/>
      <c r="BD63" s="858"/>
      <c r="BE63" s="859"/>
      <c r="BF63" s="859"/>
      <c r="BG63" s="859"/>
      <c r="BH63" s="859"/>
      <c r="BI63" s="860"/>
      <c r="BJ63" s="861" t="s">
        <v>412</v>
      </c>
      <c r="BK63" s="862"/>
      <c r="BL63" s="862"/>
      <c r="BM63" s="862"/>
      <c r="BN63" s="863"/>
      <c r="BO63" s="227"/>
      <c r="BP63" s="227"/>
      <c r="BQ63" s="224">
        <v>57</v>
      </c>
      <c r="BR63" s="225"/>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6"/>
    </row>
    <row r="65" spans="1:131" ht="26.25" customHeight="1" thickBot="1" x14ac:dyDescent="0.2">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6"/>
    </row>
    <row r="66" spans="1:131" ht="26.25" customHeight="1" x14ac:dyDescent="0.15">
      <c r="A66" s="737" t="s">
        <v>414</v>
      </c>
      <c r="B66" s="738"/>
      <c r="C66" s="738"/>
      <c r="D66" s="738"/>
      <c r="E66" s="738"/>
      <c r="F66" s="738"/>
      <c r="G66" s="738"/>
      <c r="H66" s="738"/>
      <c r="I66" s="738"/>
      <c r="J66" s="738"/>
      <c r="K66" s="738"/>
      <c r="L66" s="738"/>
      <c r="M66" s="738"/>
      <c r="N66" s="738"/>
      <c r="O66" s="738"/>
      <c r="P66" s="739"/>
      <c r="Q66" s="743" t="s">
        <v>415</v>
      </c>
      <c r="R66" s="744"/>
      <c r="S66" s="744"/>
      <c r="T66" s="744"/>
      <c r="U66" s="745"/>
      <c r="V66" s="743" t="s">
        <v>416</v>
      </c>
      <c r="W66" s="744"/>
      <c r="X66" s="744"/>
      <c r="Y66" s="744"/>
      <c r="Z66" s="745"/>
      <c r="AA66" s="743" t="s">
        <v>417</v>
      </c>
      <c r="AB66" s="744"/>
      <c r="AC66" s="744"/>
      <c r="AD66" s="744"/>
      <c r="AE66" s="745"/>
      <c r="AF66" s="864" t="s">
        <v>418</v>
      </c>
      <c r="AG66" s="825"/>
      <c r="AH66" s="825"/>
      <c r="AI66" s="825"/>
      <c r="AJ66" s="865"/>
      <c r="AK66" s="743" t="s">
        <v>398</v>
      </c>
      <c r="AL66" s="738"/>
      <c r="AM66" s="738"/>
      <c r="AN66" s="738"/>
      <c r="AO66" s="739"/>
      <c r="AP66" s="743" t="s">
        <v>419</v>
      </c>
      <c r="AQ66" s="744"/>
      <c r="AR66" s="744"/>
      <c r="AS66" s="744"/>
      <c r="AT66" s="745"/>
      <c r="AU66" s="743" t="s">
        <v>420</v>
      </c>
      <c r="AV66" s="744"/>
      <c r="AW66" s="744"/>
      <c r="AX66" s="744"/>
      <c r="AY66" s="745"/>
      <c r="AZ66" s="743" t="s">
        <v>376</v>
      </c>
      <c r="BA66" s="744"/>
      <c r="BB66" s="744"/>
      <c r="BC66" s="744"/>
      <c r="BD66" s="750"/>
      <c r="BE66" s="227"/>
      <c r="BF66" s="227"/>
      <c r="BG66" s="227"/>
      <c r="BH66" s="227"/>
      <c r="BI66" s="227"/>
      <c r="BJ66" s="227"/>
      <c r="BK66" s="227"/>
      <c r="BL66" s="227"/>
      <c r="BM66" s="227"/>
      <c r="BN66" s="227"/>
      <c r="BO66" s="227"/>
      <c r="BP66" s="227"/>
      <c r="BQ66" s="224">
        <v>60</v>
      </c>
      <c r="BR66" s="229"/>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6"/>
    </row>
    <row r="67" spans="1:131" ht="26.25" customHeight="1" thickBot="1" x14ac:dyDescent="0.2">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27"/>
      <c r="BF67" s="227"/>
      <c r="BG67" s="227"/>
      <c r="BH67" s="227"/>
      <c r="BI67" s="227"/>
      <c r="BJ67" s="227"/>
      <c r="BK67" s="227"/>
      <c r="BL67" s="227"/>
      <c r="BM67" s="227"/>
      <c r="BN67" s="227"/>
      <c r="BO67" s="227"/>
      <c r="BP67" s="227"/>
      <c r="BQ67" s="224">
        <v>61</v>
      </c>
      <c r="BR67" s="229"/>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6"/>
    </row>
    <row r="68" spans="1:131" ht="26.25" customHeight="1" thickTop="1" x14ac:dyDescent="0.15">
      <c r="A68" s="222">
        <v>1</v>
      </c>
      <c r="B68" s="879" t="s">
        <v>585</v>
      </c>
      <c r="C68" s="880"/>
      <c r="D68" s="880"/>
      <c r="E68" s="880"/>
      <c r="F68" s="880"/>
      <c r="G68" s="880"/>
      <c r="H68" s="880"/>
      <c r="I68" s="880"/>
      <c r="J68" s="880"/>
      <c r="K68" s="880"/>
      <c r="L68" s="880"/>
      <c r="M68" s="880"/>
      <c r="N68" s="880"/>
      <c r="O68" s="880"/>
      <c r="P68" s="881"/>
      <c r="Q68" s="882">
        <v>982</v>
      </c>
      <c r="R68" s="876"/>
      <c r="S68" s="876"/>
      <c r="T68" s="876"/>
      <c r="U68" s="876"/>
      <c r="V68" s="876">
        <v>855</v>
      </c>
      <c r="W68" s="876"/>
      <c r="X68" s="876"/>
      <c r="Y68" s="876"/>
      <c r="Z68" s="876"/>
      <c r="AA68" s="876">
        <v>127</v>
      </c>
      <c r="AB68" s="876"/>
      <c r="AC68" s="876"/>
      <c r="AD68" s="876"/>
      <c r="AE68" s="876"/>
      <c r="AF68" s="876">
        <v>127</v>
      </c>
      <c r="AG68" s="876"/>
      <c r="AH68" s="876"/>
      <c r="AI68" s="876"/>
      <c r="AJ68" s="876"/>
      <c r="AK68" s="876" t="s">
        <v>584</v>
      </c>
      <c r="AL68" s="876"/>
      <c r="AM68" s="876"/>
      <c r="AN68" s="876"/>
      <c r="AO68" s="876"/>
      <c r="AP68" s="876">
        <v>5</v>
      </c>
      <c r="AQ68" s="876"/>
      <c r="AR68" s="876"/>
      <c r="AS68" s="876"/>
      <c r="AT68" s="876"/>
      <c r="AU68" s="876"/>
      <c r="AV68" s="876"/>
      <c r="AW68" s="876"/>
      <c r="AX68" s="876"/>
      <c r="AY68" s="876"/>
      <c r="AZ68" s="877"/>
      <c r="BA68" s="877"/>
      <c r="BB68" s="877"/>
      <c r="BC68" s="877"/>
      <c r="BD68" s="878"/>
      <c r="BE68" s="227"/>
      <c r="BF68" s="227"/>
      <c r="BG68" s="227"/>
      <c r="BH68" s="227"/>
      <c r="BI68" s="227"/>
      <c r="BJ68" s="227"/>
      <c r="BK68" s="227"/>
      <c r="BL68" s="227"/>
      <c r="BM68" s="227"/>
      <c r="BN68" s="227"/>
      <c r="BO68" s="227"/>
      <c r="BP68" s="227"/>
      <c r="BQ68" s="224">
        <v>62</v>
      </c>
      <c r="BR68" s="229"/>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6"/>
    </row>
    <row r="69" spans="1:131" ht="26.25" customHeight="1" x14ac:dyDescent="0.15">
      <c r="A69" s="224">
        <v>2</v>
      </c>
      <c r="B69" s="883" t="s">
        <v>586</v>
      </c>
      <c r="C69" s="884"/>
      <c r="D69" s="884"/>
      <c r="E69" s="884"/>
      <c r="F69" s="884"/>
      <c r="G69" s="884"/>
      <c r="H69" s="884"/>
      <c r="I69" s="884"/>
      <c r="J69" s="884"/>
      <c r="K69" s="884"/>
      <c r="L69" s="884"/>
      <c r="M69" s="884"/>
      <c r="N69" s="884"/>
      <c r="O69" s="884"/>
      <c r="P69" s="885"/>
      <c r="Q69" s="886">
        <v>225</v>
      </c>
      <c r="R69" s="840"/>
      <c r="S69" s="840"/>
      <c r="T69" s="840"/>
      <c r="U69" s="840"/>
      <c r="V69" s="840">
        <v>224</v>
      </c>
      <c r="W69" s="840"/>
      <c r="X69" s="840"/>
      <c r="Y69" s="840"/>
      <c r="Z69" s="840"/>
      <c r="AA69" s="840">
        <v>1</v>
      </c>
      <c r="AB69" s="840"/>
      <c r="AC69" s="840"/>
      <c r="AD69" s="840"/>
      <c r="AE69" s="840"/>
      <c r="AF69" s="840">
        <v>515</v>
      </c>
      <c r="AG69" s="840"/>
      <c r="AH69" s="840"/>
      <c r="AI69" s="840"/>
      <c r="AJ69" s="840"/>
      <c r="AK69" s="840">
        <v>69</v>
      </c>
      <c r="AL69" s="840"/>
      <c r="AM69" s="840"/>
      <c r="AN69" s="840"/>
      <c r="AO69" s="840"/>
      <c r="AP69" s="840">
        <v>1097</v>
      </c>
      <c r="AQ69" s="840"/>
      <c r="AR69" s="840"/>
      <c r="AS69" s="840"/>
      <c r="AT69" s="840"/>
      <c r="AU69" s="840"/>
      <c r="AV69" s="840"/>
      <c r="AW69" s="840"/>
      <c r="AX69" s="840"/>
      <c r="AY69" s="840"/>
      <c r="AZ69" s="842"/>
      <c r="BA69" s="842"/>
      <c r="BB69" s="842"/>
      <c r="BC69" s="842"/>
      <c r="BD69" s="843"/>
      <c r="BE69" s="227"/>
      <c r="BF69" s="227"/>
      <c r="BG69" s="227"/>
      <c r="BH69" s="227"/>
      <c r="BI69" s="227"/>
      <c r="BJ69" s="227"/>
      <c r="BK69" s="227"/>
      <c r="BL69" s="227"/>
      <c r="BM69" s="227"/>
      <c r="BN69" s="227"/>
      <c r="BO69" s="227"/>
      <c r="BP69" s="227"/>
      <c r="BQ69" s="224">
        <v>63</v>
      </c>
      <c r="BR69" s="229"/>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6"/>
    </row>
    <row r="70" spans="1:131" ht="26.25" customHeight="1" x14ac:dyDescent="0.15">
      <c r="A70" s="224">
        <v>3</v>
      </c>
      <c r="B70" s="883" t="s">
        <v>587</v>
      </c>
      <c r="C70" s="884"/>
      <c r="D70" s="884"/>
      <c r="E70" s="884"/>
      <c r="F70" s="884"/>
      <c r="G70" s="884"/>
      <c r="H70" s="884"/>
      <c r="I70" s="884"/>
      <c r="J70" s="884"/>
      <c r="K70" s="884"/>
      <c r="L70" s="884"/>
      <c r="M70" s="884"/>
      <c r="N70" s="884"/>
      <c r="O70" s="884"/>
      <c r="P70" s="885"/>
      <c r="Q70" s="886">
        <v>593</v>
      </c>
      <c r="R70" s="840"/>
      <c r="S70" s="840"/>
      <c r="T70" s="840"/>
      <c r="U70" s="840"/>
      <c r="V70" s="840">
        <v>533</v>
      </c>
      <c r="W70" s="840"/>
      <c r="X70" s="840"/>
      <c r="Y70" s="840"/>
      <c r="Z70" s="840"/>
      <c r="AA70" s="840">
        <v>60</v>
      </c>
      <c r="AB70" s="840"/>
      <c r="AC70" s="840"/>
      <c r="AD70" s="840"/>
      <c r="AE70" s="840"/>
      <c r="AF70" s="840">
        <v>60</v>
      </c>
      <c r="AG70" s="840"/>
      <c r="AH70" s="840"/>
      <c r="AI70" s="840"/>
      <c r="AJ70" s="840"/>
      <c r="AK70" s="840" t="s">
        <v>584</v>
      </c>
      <c r="AL70" s="840"/>
      <c r="AM70" s="840"/>
      <c r="AN70" s="840"/>
      <c r="AO70" s="840"/>
      <c r="AP70" s="840">
        <v>105</v>
      </c>
      <c r="AQ70" s="840"/>
      <c r="AR70" s="840"/>
      <c r="AS70" s="840"/>
      <c r="AT70" s="840"/>
      <c r="AU70" s="840"/>
      <c r="AV70" s="840"/>
      <c r="AW70" s="840"/>
      <c r="AX70" s="840"/>
      <c r="AY70" s="840"/>
      <c r="AZ70" s="842"/>
      <c r="BA70" s="842"/>
      <c r="BB70" s="842"/>
      <c r="BC70" s="842"/>
      <c r="BD70" s="843"/>
      <c r="BE70" s="227"/>
      <c r="BF70" s="227"/>
      <c r="BG70" s="227"/>
      <c r="BH70" s="227"/>
      <c r="BI70" s="227"/>
      <c r="BJ70" s="227"/>
      <c r="BK70" s="227"/>
      <c r="BL70" s="227"/>
      <c r="BM70" s="227"/>
      <c r="BN70" s="227"/>
      <c r="BO70" s="227"/>
      <c r="BP70" s="227"/>
      <c r="BQ70" s="224">
        <v>64</v>
      </c>
      <c r="BR70" s="229"/>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6"/>
    </row>
    <row r="71" spans="1:131" ht="26.25" customHeight="1" x14ac:dyDescent="0.15">
      <c r="A71" s="224">
        <v>4</v>
      </c>
      <c r="B71" s="883" t="s">
        <v>588</v>
      </c>
      <c r="C71" s="884"/>
      <c r="D71" s="884"/>
      <c r="E71" s="884"/>
      <c r="F71" s="884"/>
      <c r="G71" s="884"/>
      <c r="H71" s="884"/>
      <c r="I71" s="884"/>
      <c r="J71" s="884"/>
      <c r="K71" s="884"/>
      <c r="L71" s="884"/>
      <c r="M71" s="884"/>
      <c r="N71" s="884"/>
      <c r="O71" s="884"/>
      <c r="P71" s="885"/>
      <c r="Q71" s="886">
        <v>847</v>
      </c>
      <c r="R71" s="840"/>
      <c r="S71" s="840"/>
      <c r="T71" s="840"/>
      <c r="U71" s="840"/>
      <c r="V71" s="840">
        <v>789</v>
      </c>
      <c r="W71" s="840"/>
      <c r="X71" s="840"/>
      <c r="Y71" s="840"/>
      <c r="Z71" s="840"/>
      <c r="AA71" s="840">
        <v>58</v>
      </c>
      <c r="AB71" s="840"/>
      <c r="AC71" s="840"/>
      <c r="AD71" s="840"/>
      <c r="AE71" s="840"/>
      <c r="AF71" s="840">
        <v>58</v>
      </c>
      <c r="AG71" s="840"/>
      <c r="AH71" s="840"/>
      <c r="AI71" s="840"/>
      <c r="AJ71" s="840"/>
      <c r="AK71" s="840" t="s">
        <v>584</v>
      </c>
      <c r="AL71" s="840"/>
      <c r="AM71" s="840"/>
      <c r="AN71" s="840"/>
      <c r="AO71" s="840"/>
      <c r="AP71" s="840">
        <v>336</v>
      </c>
      <c r="AQ71" s="840"/>
      <c r="AR71" s="840"/>
      <c r="AS71" s="840"/>
      <c r="AT71" s="840"/>
      <c r="AU71" s="840"/>
      <c r="AV71" s="840"/>
      <c r="AW71" s="840"/>
      <c r="AX71" s="840"/>
      <c r="AY71" s="840"/>
      <c r="AZ71" s="842"/>
      <c r="BA71" s="842"/>
      <c r="BB71" s="842"/>
      <c r="BC71" s="842"/>
      <c r="BD71" s="843"/>
      <c r="BE71" s="227"/>
      <c r="BF71" s="227"/>
      <c r="BG71" s="227"/>
      <c r="BH71" s="227"/>
      <c r="BI71" s="227"/>
      <c r="BJ71" s="227"/>
      <c r="BK71" s="227"/>
      <c r="BL71" s="227"/>
      <c r="BM71" s="227"/>
      <c r="BN71" s="227"/>
      <c r="BO71" s="227"/>
      <c r="BP71" s="227"/>
      <c r="BQ71" s="224">
        <v>65</v>
      </c>
      <c r="BR71" s="229"/>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6"/>
    </row>
    <row r="72" spans="1:131" ht="26.25" customHeight="1" x14ac:dyDescent="0.15">
      <c r="A72" s="224">
        <v>5</v>
      </c>
      <c r="B72" s="883" t="s">
        <v>589</v>
      </c>
      <c r="C72" s="884"/>
      <c r="D72" s="884"/>
      <c r="E72" s="884"/>
      <c r="F72" s="884"/>
      <c r="G72" s="884"/>
      <c r="H72" s="884"/>
      <c r="I72" s="884"/>
      <c r="J72" s="884"/>
      <c r="K72" s="884"/>
      <c r="L72" s="884"/>
      <c r="M72" s="884"/>
      <c r="N72" s="884"/>
      <c r="O72" s="884"/>
      <c r="P72" s="885"/>
      <c r="Q72" s="886">
        <v>808</v>
      </c>
      <c r="R72" s="840"/>
      <c r="S72" s="840"/>
      <c r="T72" s="840"/>
      <c r="U72" s="840"/>
      <c r="V72" s="840">
        <v>739</v>
      </c>
      <c r="W72" s="840"/>
      <c r="X72" s="840"/>
      <c r="Y72" s="840"/>
      <c r="Z72" s="840"/>
      <c r="AA72" s="840">
        <v>69</v>
      </c>
      <c r="AB72" s="840"/>
      <c r="AC72" s="840"/>
      <c r="AD72" s="840"/>
      <c r="AE72" s="840"/>
      <c r="AF72" s="840">
        <v>69</v>
      </c>
      <c r="AG72" s="840"/>
      <c r="AH72" s="840"/>
      <c r="AI72" s="840"/>
      <c r="AJ72" s="840"/>
      <c r="AK72" s="840">
        <v>267</v>
      </c>
      <c r="AL72" s="840"/>
      <c r="AM72" s="840"/>
      <c r="AN72" s="840"/>
      <c r="AO72" s="840"/>
      <c r="AP72" s="840" t="s">
        <v>584</v>
      </c>
      <c r="AQ72" s="840"/>
      <c r="AR72" s="840"/>
      <c r="AS72" s="840"/>
      <c r="AT72" s="840"/>
      <c r="AU72" s="840"/>
      <c r="AV72" s="840"/>
      <c r="AW72" s="840"/>
      <c r="AX72" s="840"/>
      <c r="AY72" s="840"/>
      <c r="AZ72" s="842"/>
      <c r="BA72" s="842"/>
      <c r="BB72" s="842"/>
      <c r="BC72" s="842"/>
      <c r="BD72" s="843"/>
      <c r="BE72" s="227"/>
      <c r="BF72" s="227"/>
      <c r="BG72" s="227"/>
      <c r="BH72" s="227"/>
      <c r="BI72" s="227"/>
      <c r="BJ72" s="227"/>
      <c r="BK72" s="227"/>
      <c r="BL72" s="227"/>
      <c r="BM72" s="227"/>
      <c r="BN72" s="227"/>
      <c r="BO72" s="227"/>
      <c r="BP72" s="227"/>
      <c r="BQ72" s="224">
        <v>66</v>
      </c>
      <c r="BR72" s="229"/>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6"/>
    </row>
    <row r="73" spans="1:131" ht="26.25" customHeight="1" x14ac:dyDescent="0.15">
      <c r="A73" s="224">
        <v>6</v>
      </c>
      <c r="B73" s="883" t="s">
        <v>590</v>
      </c>
      <c r="C73" s="884"/>
      <c r="D73" s="884"/>
      <c r="E73" s="884"/>
      <c r="F73" s="884"/>
      <c r="G73" s="884"/>
      <c r="H73" s="884"/>
      <c r="I73" s="884"/>
      <c r="J73" s="884"/>
      <c r="K73" s="884"/>
      <c r="L73" s="884"/>
      <c r="M73" s="884"/>
      <c r="N73" s="884"/>
      <c r="O73" s="884"/>
      <c r="P73" s="885"/>
      <c r="Q73" s="886">
        <v>6241</v>
      </c>
      <c r="R73" s="840"/>
      <c r="S73" s="840"/>
      <c r="T73" s="840"/>
      <c r="U73" s="840"/>
      <c r="V73" s="840">
        <v>5806</v>
      </c>
      <c r="W73" s="840"/>
      <c r="X73" s="840"/>
      <c r="Y73" s="840"/>
      <c r="Z73" s="840"/>
      <c r="AA73" s="840">
        <v>435</v>
      </c>
      <c r="AB73" s="840"/>
      <c r="AC73" s="840"/>
      <c r="AD73" s="840"/>
      <c r="AE73" s="840"/>
      <c r="AF73" s="840">
        <v>435</v>
      </c>
      <c r="AG73" s="840"/>
      <c r="AH73" s="840"/>
      <c r="AI73" s="840"/>
      <c r="AJ73" s="840"/>
      <c r="AK73" s="840" t="s">
        <v>584</v>
      </c>
      <c r="AL73" s="840"/>
      <c r="AM73" s="840"/>
      <c r="AN73" s="840"/>
      <c r="AO73" s="840"/>
      <c r="AP73" s="840" t="s">
        <v>584</v>
      </c>
      <c r="AQ73" s="840"/>
      <c r="AR73" s="840"/>
      <c r="AS73" s="840"/>
      <c r="AT73" s="840"/>
      <c r="AU73" s="840"/>
      <c r="AV73" s="840"/>
      <c r="AW73" s="840"/>
      <c r="AX73" s="840"/>
      <c r="AY73" s="840"/>
      <c r="AZ73" s="842"/>
      <c r="BA73" s="842"/>
      <c r="BB73" s="842"/>
      <c r="BC73" s="842"/>
      <c r="BD73" s="843"/>
      <c r="BE73" s="227"/>
      <c r="BF73" s="227"/>
      <c r="BG73" s="227"/>
      <c r="BH73" s="227"/>
      <c r="BI73" s="227"/>
      <c r="BJ73" s="227"/>
      <c r="BK73" s="227"/>
      <c r="BL73" s="227"/>
      <c r="BM73" s="227"/>
      <c r="BN73" s="227"/>
      <c r="BO73" s="227"/>
      <c r="BP73" s="227"/>
      <c r="BQ73" s="224">
        <v>67</v>
      </c>
      <c r="BR73" s="229"/>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6"/>
    </row>
    <row r="74" spans="1:131" ht="26.25" customHeight="1" x14ac:dyDescent="0.15">
      <c r="A74" s="224">
        <v>7</v>
      </c>
      <c r="B74" s="883" t="s">
        <v>591</v>
      </c>
      <c r="C74" s="884"/>
      <c r="D74" s="884"/>
      <c r="E74" s="884"/>
      <c r="F74" s="884"/>
      <c r="G74" s="884"/>
      <c r="H74" s="884"/>
      <c r="I74" s="884"/>
      <c r="J74" s="884"/>
      <c r="K74" s="884"/>
      <c r="L74" s="884"/>
      <c r="M74" s="884"/>
      <c r="N74" s="884"/>
      <c r="O74" s="884"/>
      <c r="P74" s="885"/>
      <c r="Q74" s="886">
        <v>1598</v>
      </c>
      <c r="R74" s="840"/>
      <c r="S74" s="840"/>
      <c r="T74" s="840"/>
      <c r="U74" s="840"/>
      <c r="V74" s="840">
        <v>1591</v>
      </c>
      <c r="W74" s="840"/>
      <c r="X74" s="840"/>
      <c r="Y74" s="840"/>
      <c r="Z74" s="840"/>
      <c r="AA74" s="840">
        <v>7</v>
      </c>
      <c r="AB74" s="840"/>
      <c r="AC74" s="840"/>
      <c r="AD74" s="840"/>
      <c r="AE74" s="840"/>
      <c r="AF74" s="840">
        <v>7</v>
      </c>
      <c r="AG74" s="840"/>
      <c r="AH74" s="840"/>
      <c r="AI74" s="840"/>
      <c r="AJ74" s="840"/>
      <c r="AK74" s="840">
        <v>42</v>
      </c>
      <c r="AL74" s="840"/>
      <c r="AM74" s="840"/>
      <c r="AN74" s="840"/>
      <c r="AO74" s="840"/>
      <c r="AP74" s="840" t="s">
        <v>584</v>
      </c>
      <c r="AQ74" s="840"/>
      <c r="AR74" s="840"/>
      <c r="AS74" s="840"/>
      <c r="AT74" s="840"/>
      <c r="AU74" s="840"/>
      <c r="AV74" s="840"/>
      <c r="AW74" s="840"/>
      <c r="AX74" s="840"/>
      <c r="AY74" s="840"/>
      <c r="AZ74" s="842"/>
      <c r="BA74" s="842"/>
      <c r="BB74" s="842"/>
      <c r="BC74" s="842"/>
      <c r="BD74" s="843"/>
      <c r="BE74" s="227"/>
      <c r="BF74" s="227"/>
      <c r="BG74" s="227"/>
      <c r="BH74" s="227"/>
      <c r="BI74" s="227"/>
      <c r="BJ74" s="227"/>
      <c r="BK74" s="227"/>
      <c r="BL74" s="227"/>
      <c r="BM74" s="227"/>
      <c r="BN74" s="227"/>
      <c r="BO74" s="227"/>
      <c r="BP74" s="227"/>
      <c r="BQ74" s="224">
        <v>68</v>
      </c>
      <c r="BR74" s="229"/>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6"/>
    </row>
    <row r="75" spans="1:131" ht="26.25" customHeight="1" x14ac:dyDescent="0.15">
      <c r="A75" s="224">
        <v>8</v>
      </c>
      <c r="B75" s="883" t="s">
        <v>592</v>
      </c>
      <c r="C75" s="884"/>
      <c r="D75" s="884"/>
      <c r="E75" s="884"/>
      <c r="F75" s="884"/>
      <c r="G75" s="884"/>
      <c r="H75" s="884"/>
      <c r="I75" s="884"/>
      <c r="J75" s="884"/>
      <c r="K75" s="884"/>
      <c r="L75" s="884"/>
      <c r="M75" s="884"/>
      <c r="N75" s="884"/>
      <c r="O75" s="884"/>
      <c r="P75" s="885"/>
      <c r="Q75" s="887">
        <v>8</v>
      </c>
      <c r="R75" s="888"/>
      <c r="S75" s="888"/>
      <c r="T75" s="888"/>
      <c r="U75" s="844"/>
      <c r="V75" s="889">
        <v>7</v>
      </c>
      <c r="W75" s="888"/>
      <c r="X75" s="888"/>
      <c r="Y75" s="888"/>
      <c r="Z75" s="844"/>
      <c r="AA75" s="889">
        <v>1</v>
      </c>
      <c r="AB75" s="888"/>
      <c r="AC75" s="888"/>
      <c r="AD75" s="888"/>
      <c r="AE75" s="844"/>
      <c r="AF75" s="889">
        <v>1</v>
      </c>
      <c r="AG75" s="888"/>
      <c r="AH75" s="888"/>
      <c r="AI75" s="888"/>
      <c r="AJ75" s="844"/>
      <c r="AK75" s="889">
        <v>5</v>
      </c>
      <c r="AL75" s="888"/>
      <c r="AM75" s="888"/>
      <c r="AN75" s="888"/>
      <c r="AO75" s="844"/>
      <c r="AP75" s="889" t="s">
        <v>584</v>
      </c>
      <c r="AQ75" s="888"/>
      <c r="AR75" s="888"/>
      <c r="AS75" s="888"/>
      <c r="AT75" s="844"/>
      <c r="AU75" s="889"/>
      <c r="AV75" s="888"/>
      <c r="AW75" s="888"/>
      <c r="AX75" s="888"/>
      <c r="AY75" s="844"/>
      <c r="AZ75" s="842"/>
      <c r="BA75" s="842"/>
      <c r="BB75" s="842"/>
      <c r="BC75" s="842"/>
      <c r="BD75" s="843"/>
      <c r="BE75" s="227"/>
      <c r="BF75" s="227"/>
      <c r="BG75" s="227"/>
      <c r="BH75" s="227"/>
      <c r="BI75" s="227"/>
      <c r="BJ75" s="227"/>
      <c r="BK75" s="227"/>
      <c r="BL75" s="227"/>
      <c r="BM75" s="227"/>
      <c r="BN75" s="227"/>
      <c r="BO75" s="227"/>
      <c r="BP75" s="227"/>
      <c r="BQ75" s="224">
        <v>69</v>
      </c>
      <c r="BR75" s="229"/>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6"/>
    </row>
    <row r="76" spans="1:131" ht="26.25" customHeight="1" x14ac:dyDescent="0.15">
      <c r="A76" s="224">
        <v>9</v>
      </c>
      <c r="B76" s="883" t="s">
        <v>593</v>
      </c>
      <c r="C76" s="884"/>
      <c r="D76" s="884"/>
      <c r="E76" s="884"/>
      <c r="F76" s="884"/>
      <c r="G76" s="884"/>
      <c r="H76" s="884"/>
      <c r="I76" s="884"/>
      <c r="J76" s="884"/>
      <c r="K76" s="884"/>
      <c r="L76" s="884"/>
      <c r="M76" s="884"/>
      <c r="N76" s="884"/>
      <c r="O76" s="884"/>
      <c r="P76" s="885"/>
      <c r="Q76" s="887">
        <v>18</v>
      </c>
      <c r="R76" s="888"/>
      <c r="S76" s="888"/>
      <c r="T76" s="888"/>
      <c r="U76" s="844"/>
      <c r="V76" s="889">
        <v>16</v>
      </c>
      <c r="W76" s="888"/>
      <c r="X76" s="888"/>
      <c r="Y76" s="888"/>
      <c r="Z76" s="844"/>
      <c r="AA76" s="889">
        <v>2</v>
      </c>
      <c r="AB76" s="888"/>
      <c r="AC76" s="888"/>
      <c r="AD76" s="888"/>
      <c r="AE76" s="844"/>
      <c r="AF76" s="889">
        <v>2</v>
      </c>
      <c r="AG76" s="888"/>
      <c r="AH76" s="888"/>
      <c r="AI76" s="888"/>
      <c r="AJ76" s="844"/>
      <c r="AK76" s="889">
        <v>5</v>
      </c>
      <c r="AL76" s="888"/>
      <c r="AM76" s="888"/>
      <c r="AN76" s="888"/>
      <c r="AO76" s="844"/>
      <c r="AP76" s="889" t="s">
        <v>584</v>
      </c>
      <c r="AQ76" s="888"/>
      <c r="AR76" s="888"/>
      <c r="AS76" s="888"/>
      <c r="AT76" s="844"/>
      <c r="AU76" s="889"/>
      <c r="AV76" s="888"/>
      <c r="AW76" s="888"/>
      <c r="AX76" s="888"/>
      <c r="AY76" s="844"/>
      <c r="AZ76" s="842"/>
      <c r="BA76" s="842"/>
      <c r="BB76" s="842"/>
      <c r="BC76" s="842"/>
      <c r="BD76" s="843"/>
      <c r="BE76" s="227"/>
      <c r="BF76" s="227"/>
      <c r="BG76" s="227"/>
      <c r="BH76" s="227"/>
      <c r="BI76" s="227"/>
      <c r="BJ76" s="227"/>
      <c r="BK76" s="227"/>
      <c r="BL76" s="227"/>
      <c r="BM76" s="227"/>
      <c r="BN76" s="227"/>
      <c r="BO76" s="227"/>
      <c r="BP76" s="227"/>
      <c r="BQ76" s="224">
        <v>70</v>
      </c>
      <c r="BR76" s="229"/>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6"/>
    </row>
    <row r="77" spans="1:131" ht="26.25" customHeight="1" x14ac:dyDescent="0.15">
      <c r="A77" s="224">
        <v>10</v>
      </c>
      <c r="B77" s="883" t="s">
        <v>594</v>
      </c>
      <c r="C77" s="884"/>
      <c r="D77" s="884"/>
      <c r="E77" s="884"/>
      <c r="F77" s="884"/>
      <c r="G77" s="884"/>
      <c r="H77" s="884"/>
      <c r="I77" s="884"/>
      <c r="J77" s="884"/>
      <c r="K77" s="884"/>
      <c r="L77" s="884"/>
      <c r="M77" s="884"/>
      <c r="N77" s="884"/>
      <c r="O77" s="884"/>
      <c r="P77" s="885"/>
      <c r="Q77" s="887">
        <v>1005</v>
      </c>
      <c r="R77" s="888"/>
      <c r="S77" s="888"/>
      <c r="T77" s="888"/>
      <c r="U77" s="844"/>
      <c r="V77" s="889">
        <v>973</v>
      </c>
      <c r="W77" s="888"/>
      <c r="X77" s="888"/>
      <c r="Y77" s="888"/>
      <c r="Z77" s="844"/>
      <c r="AA77" s="889">
        <v>32</v>
      </c>
      <c r="AB77" s="888"/>
      <c r="AC77" s="888"/>
      <c r="AD77" s="888"/>
      <c r="AE77" s="844"/>
      <c r="AF77" s="889">
        <v>32</v>
      </c>
      <c r="AG77" s="888"/>
      <c r="AH77" s="888"/>
      <c r="AI77" s="888"/>
      <c r="AJ77" s="844"/>
      <c r="AK77" s="889">
        <v>440</v>
      </c>
      <c r="AL77" s="888"/>
      <c r="AM77" s="888"/>
      <c r="AN77" s="888"/>
      <c r="AO77" s="844"/>
      <c r="AP77" s="889" t="s">
        <v>584</v>
      </c>
      <c r="AQ77" s="888"/>
      <c r="AR77" s="888"/>
      <c r="AS77" s="888"/>
      <c r="AT77" s="844"/>
      <c r="AU77" s="889"/>
      <c r="AV77" s="888"/>
      <c r="AW77" s="888"/>
      <c r="AX77" s="888"/>
      <c r="AY77" s="844"/>
      <c r="AZ77" s="842"/>
      <c r="BA77" s="842"/>
      <c r="BB77" s="842"/>
      <c r="BC77" s="842"/>
      <c r="BD77" s="843"/>
      <c r="BE77" s="227"/>
      <c r="BF77" s="227"/>
      <c r="BG77" s="227"/>
      <c r="BH77" s="227"/>
      <c r="BI77" s="227"/>
      <c r="BJ77" s="227"/>
      <c r="BK77" s="227"/>
      <c r="BL77" s="227"/>
      <c r="BM77" s="227"/>
      <c r="BN77" s="227"/>
      <c r="BO77" s="227"/>
      <c r="BP77" s="227"/>
      <c r="BQ77" s="224">
        <v>71</v>
      </c>
      <c r="BR77" s="229"/>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6"/>
    </row>
    <row r="78" spans="1:131" ht="26.25" customHeight="1" x14ac:dyDescent="0.15">
      <c r="A78" s="224">
        <v>11</v>
      </c>
      <c r="B78" s="883" t="s">
        <v>595</v>
      </c>
      <c r="C78" s="884"/>
      <c r="D78" s="884"/>
      <c r="E78" s="884"/>
      <c r="F78" s="884"/>
      <c r="G78" s="884"/>
      <c r="H78" s="884"/>
      <c r="I78" s="884"/>
      <c r="J78" s="884"/>
      <c r="K78" s="884"/>
      <c r="L78" s="884"/>
      <c r="M78" s="884"/>
      <c r="N78" s="884"/>
      <c r="O78" s="884"/>
      <c r="P78" s="885"/>
      <c r="Q78" s="886">
        <v>1041</v>
      </c>
      <c r="R78" s="840"/>
      <c r="S78" s="840"/>
      <c r="T78" s="840"/>
      <c r="U78" s="840"/>
      <c r="V78" s="840">
        <v>976</v>
      </c>
      <c r="W78" s="840"/>
      <c r="X78" s="840"/>
      <c r="Y78" s="840"/>
      <c r="Z78" s="840"/>
      <c r="AA78" s="840">
        <v>66</v>
      </c>
      <c r="AB78" s="840"/>
      <c r="AC78" s="840"/>
      <c r="AD78" s="840"/>
      <c r="AE78" s="840"/>
      <c r="AF78" s="840">
        <v>66</v>
      </c>
      <c r="AG78" s="840"/>
      <c r="AH78" s="840"/>
      <c r="AI78" s="840"/>
      <c r="AJ78" s="840"/>
      <c r="AK78" s="840" t="s">
        <v>584</v>
      </c>
      <c r="AL78" s="840"/>
      <c r="AM78" s="840"/>
      <c r="AN78" s="840"/>
      <c r="AO78" s="840"/>
      <c r="AP78" s="840" t="s">
        <v>584</v>
      </c>
      <c r="AQ78" s="840"/>
      <c r="AR78" s="840"/>
      <c r="AS78" s="840"/>
      <c r="AT78" s="840"/>
      <c r="AU78" s="840"/>
      <c r="AV78" s="840"/>
      <c r="AW78" s="840"/>
      <c r="AX78" s="840"/>
      <c r="AY78" s="840"/>
      <c r="AZ78" s="842"/>
      <c r="BA78" s="842"/>
      <c r="BB78" s="842"/>
      <c r="BC78" s="842"/>
      <c r="BD78" s="843"/>
      <c r="BE78" s="227"/>
      <c r="BF78" s="227"/>
      <c r="BG78" s="227"/>
      <c r="BH78" s="227"/>
      <c r="BI78" s="227"/>
      <c r="BJ78" s="216"/>
      <c r="BK78" s="216"/>
      <c r="BL78" s="216"/>
      <c r="BM78" s="216"/>
      <c r="BN78" s="216"/>
      <c r="BO78" s="227"/>
      <c r="BP78" s="227"/>
      <c r="BQ78" s="224">
        <v>72</v>
      </c>
      <c r="BR78" s="229"/>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6"/>
    </row>
    <row r="79" spans="1:131" ht="26.25" customHeight="1" x14ac:dyDescent="0.15">
      <c r="A79" s="224">
        <v>12</v>
      </c>
      <c r="B79" s="883" t="s">
        <v>596</v>
      </c>
      <c r="C79" s="884"/>
      <c r="D79" s="884"/>
      <c r="E79" s="884"/>
      <c r="F79" s="884"/>
      <c r="G79" s="884"/>
      <c r="H79" s="884"/>
      <c r="I79" s="884"/>
      <c r="J79" s="884"/>
      <c r="K79" s="884"/>
      <c r="L79" s="884"/>
      <c r="M79" s="884"/>
      <c r="N79" s="884"/>
      <c r="O79" s="884"/>
      <c r="P79" s="885"/>
      <c r="Q79" s="886">
        <v>278970</v>
      </c>
      <c r="R79" s="840"/>
      <c r="S79" s="840"/>
      <c r="T79" s="840"/>
      <c r="U79" s="840"/>
      <c r="V79" s="840">
        <v>271869</v>
      </c>
      <c r="W79" s="840"/>
      <c r="X79" s="840"/>
      <c r="Y79" s="840"/>
      <c r="Z79" s="840"/>
      <c r="AA79" s="840">
        <v>7101</v>
      </c>
      <c r="AB79" s="840"/>
      <c r="AC79" s="840"/>
      <c r="AD79" s="840"/>
      <c r="AE79" s="840"/>
      <c r="AF79" s="840">
        <v>7101</v>
      </c>
      <c r="AG79" s="840"/>
      <c r="AH79" s="840"/>
      <c r="AI79" s="840"/>
      <c r="AJ79" s="840"/>
      <c r="AK79" s="840">
        <v>892</v>
      </c>
      <c r="AL79" s="840"/>
      <c r="AM79" s="840"/>
      <c r="AN79" s="840"/>
      <c r="AO79" s="840"/>
      <c r="AP79" s="840" t="s">
        <v>584</v>
      </c>
      <c r="AQ79" s="840"/>
      <c r="AR79" s="840"/>
      <c r="AS79" s="840"/>
      <c r="AT79" s="840"/>
      <c r="AU79" s="840"/>
      <c r="AV79" s="840"/>
      <c r="AW79" s="840"/>
      <c r="AX79" s="840"/>
      <c r="AY79" s="840"/>
      <c r="AZ79" s="842"/>
      <c r="BA79" s="842"/>
      <c r="BB79" s="842"/>
      <c r="BC79" s="842"/>
      <c r="BD79" s="843"/>
      <c r="BE79" s="227"/>
      <c r="BF79" s="227"/>
      <c r="BG79" s="227"/>
      <c r="BH79" s="227"/>
      <c r="BI79" s="227"/>
      <c r="BJ79" s="216"/>
      <c r="BK79" s="216"/>
      <c r="BL79" s="216"/>
      <c r="BM79" s="216"/>
      <c r="BN79" s="216"/>
      <c r="BO79" s="227"/>
      <c r="BP79" s="227"/>
      <c r="BQ79" s="224">
        <v>73</v>
      </c>
      <c r="BR79" s="229"/>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6"/>
    </row>
    <row r="80" spans="1:131" ht="26.25" customHeight="1" x14ac:dyDescent="0.15">
      <c r="A80" s="224">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27"/>
      <c r="BF80" s="227"/>
      <c r="BG80" s="227"/>
      <c r="BH80" s="227"/>
      <c r="BI80" s="227"/>
      <c r="BJ80" s="227"/>
      <c r="BK80" s="227"/>
      <c r="BL80" s="227"/>
      <c r="BM80" s="227"/>
      <c r="BN80" s="227"/>
      <c r="BO80" s="227"/>
      <c r="BP80" s="227"/>
      <c r="BQ80" s="224">
        <v>74</v>
      </c>
      <c r="BR80" s="229"/>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6"/>
    </row>
    <row r="81" spans="1:131" ht="26.25" customHeight="1" x14ac:dyDescent="0.15">
      <c r="A81" s="224">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27"/>
      <c r="BF81" s="227"/>
      <c r="BG81" s="227"/>
      <c r="BH81" s="227"/>
      <c r="BI81" s="227"/>
      <c r="BJ81" s="227"/>
      <c r="BK81" s="227"/>
      <c r="BL81" s="227"/>
      <c r="BM81" s="227"/>
      <c r="BN81" s="227"/>
      <c r="BO81" s="227"/>
      <c r="BP81" s="227"/>
      <c r="BQ81" s="224">
        <v>75</v>
      </c>
      <c r="BR81" s="229"/>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6"/>
    </row>
    <row r="82" spans="1:131" ht="26.25" customHeight="1" x14ac:dyDescent="0.15">
      <c r="A82" s="224">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27"/>
      <c r="BF82" s="227"/>
      <c r="BG82" s="227"/>
      <c r="BH82" s="227"/>
      <c r="BI82" s="227"/>
      <c r="BJ82" s="227"/>
      <c r="BK82" s="227"/>
      <c r="BL82" s="227"/>
      <c r="BM82" s="227"/>
      <c r="BN82" s="227"/>
      <c r="BO82" s="227"/>
      <c r="BP82" s="227"/>
      <c r="BQ82" s="224">
        <v>76</v>
      </c>
      <c r="BR82" s="229"/>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6"/>
    </row>
    <row r="83" spans="1:131" ht="26.25" customHeight="1" x14ac:dyDescent="0.15">
      <c r="A83" s="224">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27"/>
      <c r="BF83" s="227"/>
      <c r="BG83" s="227"/>
      <c r="BH83" s="227"/>
      <c r="BI83" s="227"/>
      <c r="BJ83" s="227"/>
      <c r="BK83" s="227"/>
      <c r="BL83" s="227"/>
      <c r="BM83" s="227"/>
      <c r="BN83" s="227"/>
      <c r="BO83" s="227"/>
      <c r="BP83" s="227"/>
      <c r="BQ83" s="224">
        <v>77</v>
      </c>
      <c r="BR83" s="229"/>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6"/>
    </row>
    <row r="84" spans="1:131" ht="26.25" customHeight="1" x14ac:dyDescent="0.15">
      <c r="A84" s="224">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27"/>
      <c r="BF84" s="227"/>
      <c r="BG84" s="227"/>
      <c r="BH84" s="227"/>
      <c r="BI84" s="227"/>
      <c r="BJ84" s="227"/>
      <c r="BK84" s="227"/>
      <c r="BL84" s="227"/>
      <c r="BM84" s="227"/>
      <c r="BN84" s="227"/>
      <c r="BO84" s="227"/>
      <c r="BP84" s="227"/>
      <c r="BQ84" s="224">
        <v>78</v>
      </c>
      <c r="BR84" s="229"/>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6"/>
    </row>
    <row r="85" spans="1:131" ht="26.25" customHeight="1" x14ac:dyDescent="0.15">
      <c r="A85" s="224">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27"/>
      <c r="BF85" s="227"/>
      <c r="BG85" s="227"/>
      <c r="BH85" s="227"/>
      <c r="BI85" s="227"/>
      <c r="BJ85" s="227"/>
      <c r="BK85" s="227"/>
      <c r="BL85" s="227"/>
      <c r="BM85" s="227"/>
      <c r="BN85" s="227"/>
      <c r="BO85" s="227"/>
      <c r="BP85" s="227"/>
      <c r="BQ85" s="224">
        <v>79</v>
      </c>
      <c r="BR85" s="229"/>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6"/>
    </row>
    <row r="86" spans="1:131" ht="26.25" customHeight="1" x14ac:dyDescent="0.15">
      <c r="A86" s="224">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27"/>
      <c r="BF86" s="227"/>
      <c r="BG86" s="227"/>
      <c r="BH86" s="227"/>
      <c r="BI86" s="227"/>
      <c r="BJ86" s="227"/>
      <c r="BK86" s="227"/>
      <c r="BL86" s="227"/>
      <c r="BM86" s="227"/>
      <c r="BN86" s="227"/>
      <c r="BO86" s="227"/>
      <c r="BP86" s="227"/>
      <c r="BQ86" s="224">
        <v>80</v>
      </c>
      <c r="BR86" s="229"/>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6"/>
    </row>
    <row r="87" spans="1:131" ht="26.25" customHeight="1" x14ac:dyDescent="0.15">
      <c r="A87" s="230">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27"/>
      <c r="BF87" s="227"/>
      <c r="BG87" s="227"/>
      <c r="BH87" s="227"/>
      <c r="BI87" s="227"/>
      <c r="BJ87" s="227"/>
      <c r="BK87" s="227"/>
      <c r="BL87" s="227"/>
      <c r="BM87" s="227"/>
      <c r="BN87" s="227"/>
      <c r="BO87" s="227"/>
      <c r="BP87" s="227"/>
      <c r="BQ87" s="224">
        <v>81</v>
      </c>
      <c r="BR87" s="229"/>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6"/>
    </row>
    <row r="88" spans="1:131" ht="26.25" customHeight="1" thickBot="1" x14ac:dyDescent="0.2">
      <c r="A88" s="226" t="s">
        <v>390</v>
      </c>
      <c r="B88" s="799" t="s">
        <v>421</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v>8473</v>
      </c>
      <c r="AG88" s="854"/>
      <c r="AH88" s="854"/>
      <c r="AI88" s="854"/>
      <c r="AJ88" s="854"/>
      <c r="AK88" s="851"/>
      <c r="AL88" s="851"/>
      <c r="AM88" s="851"/>
      <c r="AN88" s="851"/>
      <c r="AO88" s="851"/>
      <c r="AP88" s="854">
        <v>1543</v>
      </c>
      <c r="AQ88" s="854"/>
      <c r="AR88" s="854"/>
      <c r="AS88" s="854"/>
      <c r="AT88" s="854"/>
      <c r="AU88" s="854"/>
      <c r="AV88" s="854"/>
      <c r="AW88" s="854"/>
      <c r="AX88" s="854"/>
      <c r="AY88" s="854"/>
      <c r="AZ88" s="859"/>
      <c r="BA88" s="859"/>
      <c r="BB88" s="859"/>
      <c r="BC88" s="859"/>
      <c r="BD88" s="860"/>
      <c r="BE88" s="227"/>
      <c r="BF88" s="227"/>
      <c r="BG88" s="227"/>
      <c r="BH88" s="227"/>
      <c r="BI88" s="227"/>
      <c r="BJ88" s="227"/>
      <c r="BK88" s="227"/>
      <c r="BL88" s="227"/>
      <c r="BM88" s="227"/>
      <c r="BN88" s="227"/>
      <c r="BO88" s="227"/>
      <c r="BP88" s="227"/>
      <c r="BQ88" s="224">
        <v>82</v>
      </c>
      <c r="BR88" s="229"/>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99" t="s">
        <v>422</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v>209</v>
      </c>
      <c r="CS102" s="862"/>
      <c r="CT102" s="862"/>
      <c r="CU102" s="862"/>
      <c r="CV102" s="901"/>
      <c r="CW102" s="900">
        <v>7</v>
      </c>
      <c r="CX102" s="862"/>
      <c r="CY102" s="862"/>
      <c r="CZ102" s="862"/>
      <c r="DA102" s="901"/>
      <c r="DB102" s="900" t="s">
        <v>584</v>
      </c>
      <c r="DC102" s="862"/>
      <c r="DD102" s="862"/>
      <c r="DE102" s="862"/>
      <c r="DF102" s="901"/>
      <c r="DG102" s="900" t="s">
        <v>584</v>
      </c>
      <c r="DH102" s="862"/>
      <c r="DI102" s="862"/>
      <c r="DJ102" s="862"/>
      <c r="DK102" s="901"/>
      <c r="DL102" s="900">
        <v>118</v>
      </c>
      <c r="DM102" s="862"/>
      <c r="DN102" s="862"/>
      <c r="DO102" s="862"/>
      <c r="DP102" s="901"/>
      <c r="DQ102" s="900">
        <v>106</v>
      </c>
      <c r="DR102" s="862"/>
      <c r="DS102" s="862"/>
      <c r="DT102" s="862"/>
      <c r="DU102" s="901"/>
      <c r="DV102" s="799"/>
      <c r="DW102" s="800"/>
      <c r="DX102" s="800"/>
      <c r="DY102" s="800"/>
      <c r="DZ102" s="924"/>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5" t="s">
        <v>423</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6" t="s">
        <v>424</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7" t="s">
        <v>427</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428</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6" customFormat="1" ht="26.25" customHeight="1" x14ac:dyDescent="0.15">
      <c r="A109" s="922" t="s">
        <v>429</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430</v>
      </c>
      <c r="AB109" s="903"/>
      <c r="AC109" s="903"/>
      <c r="AD109" s="903"/>
      <c r="AE109" s="904"/>
      <c r="AF109" s="902" t="s">
        <v>431</v>
      </c>
      <c r="AG109" s="903"/>
      <c r="AH109" s="903"/>
      <c r="AI109" s="903"/>
      <c r="AJ109" s="904"/>
      <c r="AK109" s="902" t="s">
        <v>303</v>
      </c>
      <c r="AL109" s="903"/>
      <c r="AM109" s="903"/>
      <c r="AN109" s="903"/>
      <c r="AO109" s="904"/>
      <c r="AP109" s="902" t="s">
        <v>432</v>
      </c>
      <c r="AQ109" s="903"/>
      <c r="AR109" s="903"/>
      <c r="AS109" s="903"/>
      <c r="AT109" s="905"/>
      <c r="AU109" s="922" t="s">
        <v>429</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430</v>
      </c>
      <c r="BR109" s="903"/>
      <c r="BS109" s="903"/>
      <c r="BT109" s="903"/>
      <c r="BU109" s="904"/>
      <c r="BV109" s="902" t="s">
        <v>431</v>
      </c>
      <c r="BW109" s="903"/>
      <c r="BX109" s="903"/>
      <c r="BY109" s="903"/>
      <c r="BZ109" s="904"/>
      <c r="CA109" s="902" t="s">
        <v>303</v>
      </c>
      <c r="CB109" s="903"/>
      <c r="CC109" s="903"/>
      <c r="CD109" s="903"/>
      <c r="CE109" s="904"/>
      <c r="CF109" s="923" t="s">
        <v>432</v>
      </c>
      <c r="CG109" s="923"/>
      <c r="CH109" s="923"/>
      <c r="CI109" s="923"/>
      <c r="CJ109" s="923"/>
      <c r="CK109" s="902" t="s">
        <v>433</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430</v>
      </c>
      <c r="DH109" s="903"/>
      <c r="DI109" s="903"/>
      <c r="DJ109" s="903"/>
      <c r="DK109" s="904"/>
      <c r="DL109" s="902" t="s">
        <v>431</v>
      </c>
      <c r="DM109" s="903"/>
      <c r="DN109" s="903"/>
      <c r="DO109" s="903"/>
      <c r="DP109" s="904"/>
      <c r="DQ109" s="902" t="s">
        <v>303</v>
      </c>
      <c r="DR109" s="903"/>
      <c r="DS109" s="903"/>
      <c r="DT109" s="903"/>
      <c r="DU109" s="904"/>
      <c r="DV109" s="902" t="s">
        <v>432</v>
      </c>
      <c r="DW109" s="903"/>
      <c r="DX109" s="903"/>
      <c r="DY109" s="903"/>
      <c r="DZ109" s="905"/>
    </row>
    <row r="110" spans="1:131" s="216" customFormat="1" ht="26.25" customHeight="1" x14ac:dyDescent="0.15">
      <c r="A110" s="906" t="s">
        <v>434</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2045810</v>
      </c>
      <c r="AB110" s="910"/>
      <c r="AC110" s="910"/>
      <c r="AD110" s="910"/>
      <c r="AE110" s="911"/>
      <c r="AF110" s="912">
        <v>1983928</v>
      </c>
      <c r="AG110" s="910"/>
      <c r="AH110" s="910"/>
      <c r="AI110" s="910"/>
      <c r="AJ110" s="911"/>
      <c r="AK110" s="912">
        <v>1896288</v>
      </c>
      <c r="AL110" s="910"/>
      <c r="AM110" s="910"/>
      <c r="AN110" s="910"/>
      <c r="AO110" s="911"/>
      <c r="AP110" s="913">
        <v>30.8</v>
      </c>
      <c r="AQ110" s="914"/>
      <c r="AR110" s="914"/>
      <c r="AS110" s="914"/>
      <c r="AT110" s="915"/>
      <c r="AU110" s="916" t="s">
        <v>72</v>
      </c>
      <c r="AV110" s="917"/>
      <c r="AW110" s="917"/>
      <c r="AX110" s="917"/>
      <c r="AY110" s="917"/>
      <c r="AZ110" s="939" t="s">
        <v>435</v>
      </c>
      <c r="BA110" s="907"/>
      <c r="BB110" s="907"/>
      <c r="BC110" s="907"/>
      <c r="BD110" s="907"/>
      <c r="BE110" s="907"/>
      <c r="BF110" s="907"/>
      <c r="BG110" s="907"/>
      <c r="BH110" s="907"/>
      <c r="BI110" s="907"/>
      <c r="BJ110" s="907"/>
      <c r="BK110" s="907"/>
      <c r="BL110" s="907"/>
      <c r="BM110" s="907"/>
      <c r="BN110" s="907"/>
      <c r="BO110" s="907"/>
      <c r="BP110" s="908"/>
      <c r="BQ110" s="940">
        <v>15437384</v>
      </c>
      <c r="BR110" s="941"/>
      <c r="BS110" s="941"/>
      <c r="BT110" s="941"/>
      <c r="BU110" s="941"/>
      <c r="BV110" s="941">
        <v>14395679</v>
      </c>
      <c r="BW110" s="941"/>
      <c r="BX110" s="941"/>
      <c r="BY110" s="941"/>
      <c r="BZ110" s="941"/>
      <c r="CA110" s="941">
        <v>13683999</v>
      </c>
      <c r="CB110" s="941"/>
      <c r="CC110" s="941"/>
      <c r="CD110" s="941"/>
      <c r="CE110" s="941"/>
      <c r="CF110" s="954">
        <v>222.1</v>
      </c>
      <c r="CG110" s="955"/>
      <c r="CH110" s="955"/>
      <c r="CI110" s="955"/>
      <c r="CJ110" s="955"/>
      <c r="CK110" s="956" t="s">
        <v>436</v>
      </c>
      <c r="CL110" s="957"/>
      <c r="CM110" s="939" t="s">
        <v>437</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438</v>
      </c>
      <c r="DH110" s="941"/>
      <c r="DI110" s="941"/>
      <c r="DJ110" s="941"/>
      <c r="DK110" s="941"/>
      <c r="DL110" s="941" t="s">
        <v>439</v>
      </c>
      <c r="DM110" s="941"/>
      <c r="DN110" s="941"/>
      <c r="DO110" s="941"/>
      <c r="DP110" s="941"/>
      <c r="DQ110" s="941" t="s">
        <v>125</v>
      </c>
      <c r="DR110" s="941"/>
      <c r="DS110" s="941"/>
      <c r="DT110" s="941"/>
      <c r="DU110" s="941"/>
      <c r="DV110" s="942" t="s">
        <v>439</v>
      </c>
      <c r="DW110" s="942"/>
      <c r="DX110" s="942"/>
      <c r="DY110" s="942"/>
      <c r="DZ110" s="943"/>
    </row>
    <row r="111" spans="1:131" s="216" customFormat="1" ht="26.25" customHeight="1" x14ac:dyDescent="0.15">
      <c r="A111" s="944" t="s">
        <v>440</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441</v>
      </c>
      <c r="AB111" s="948"/>
      <c r="AC111" s="948"/>
      <c r="AD111" s="948"/>
      <c r="AE111" s="949"/>
      <c r="AF111" s="950" t="s">
        <v>412</v>
      </c>
      <c r="AG111" s="948"/>
      <c r="AH111" s="948"/>
      <c r="AI111" s="948"/>
      <c r="AJ111" s="949"/>
      <c r="AK111" s="950" t="s">
        <v>439</v>
      </c>
      <c r="AL111" s="948"/>
      <c r="AM111" s="948"/>
      <c r="AN111" s="948"/>
      <c r="AO111" s="949"/>
      <c r="AP111" s="951" t="s">
        <v>442</v>
      </c>
      <c r="AQ111" s="952"/>
      <c r="AR111" s="952"/>
      <c r="AS111" s="952"/>
      <c r="AT111" s="953"/>
      <c r="AU111" s="918"/>
      <c r="AV111" s="919"/>
      <c r="AW111" s="919"/>
      <c r="AX111" s="919"/>
      <c r="AY111" s="919"/>
      <c r="AZ111" s="932" t="s">
        <v>443</v>
      </c>
      <c r="BA111" s="933"/>
      <c r="BB111" s="933"/>
      <c r="BC111" s="933"/>
      <c r="BD111" s="933"/>
      <c r="BE111" s="933"/>
      <c r="BF111" s="933"/>
      <c r="BG111" s="933"/>
      <c r="BH111" s="933"/>
      <c r="BI111" s="933"/>
      <c r="BJ111" s="933"/>
      <c r="BK111" s="933"/>
      <c r="BL111" s="933"/>
      <c r="BM111" s="933"/>
      <c r="BN111" s="933"/>
      <c r="BO111" s="933"/>
      <c r="BP111" s="934"/>
      <c r="BQ111" s="935" t="s">
        <v>438</v>
      </c>
      <c r="BR111" s="936"/>
      <c r="BS111" s="936"/>
      <c r="BT111" s="936"/>
      <c r="BU111" s="936"/>
      <c r="BV111" s="936" t="s">
        <v>444</v>
      </c>
      <c r="BW111" s="936"/>
      <c r="BX111" s="936"/>
      <c r="BY111" s="936"/>
      <c r="BZ111" s="936"/>
      <c r="CA111" s="936" t="s">
        <v>439</v>
      </c>
      <c r="CB111" s="936"/>
      <c r="CC111" s="936"/>
      <c r="CD111" s="936"/>
      <c r="CE111" s="936"/>
      <c r="CF111" s="930" t="s">
        <v>439</v>
      </c>
      <c r="CG111" s="931"/>
      <c r="CH111" s="931"/>
      <c r="CI111" s="931"/>
      <c r="CJ111" s="931"/>
      <c r="CK111" s="958"/>
      <c r="CL111" s="959"/>
      <c r="CM111" s="932" t="s">
        <v>445</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438</v>
      </c>
      <c r="DH111" s="936"/>
      <c r="DI111" s="936"/>
      <c r="DJ111" s="936"/>
      <c r="DK111" s="936"/>
      <c r="DL111" s="936" t="s">
        <v>446</v>
      </c>
      <c r="DM111" s="936"/>
      <c r="DN111" s="936"/>
      <c r="DO111" s="936"/>
      <c r="DP111" s="936"/>
      <c r="DQ111" s="936" t="s">
        <v>125</v>
      </c>
      <c r="DR111" s="936"/>
      <c r="DS111" s="936"/>
      <c r="DT111" s="936"/>
      <c r="DU111" s="936"/>
      <c r="DV111" s="937" t="s">
        <v>446</v>
      </c>
      <c r="DW111" s="937"/>
      <c r="DX111" s="937"/>
      <c r="DY111" s="937"/>
      <c r="DZ111" s="938"/>
    </row>
    <row r="112" spans="1:131" s="216" customFormat="1" ht="26.25" customHeight="1" x14ac:dyDescent="0.15">
      <c r="A112" s="962" t="s">
        <v>447</v>
      </c>
      <c r="B112" s="963"/>
      <c r="C112" s="933" t="s">
        <v>448</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446</v>
      </c>
      <c r="AB112" s="969"/>
      <c r="AC112" s="969"/>
      <c r="AD112" s="969"/>
      <c r="AE112" s="970"/>
      <c r="AF112" s="971" t="s">
        <v>441</v>
      </c>
      <c r="AG112" s="969"/>
      <c r="AH112" s="969"/>
      <c r="AI112" s="969"/>
      <c r="AJ112" s="970"/>
      <c r="AK112" s="971" t="s">
        <v>444</v>
      </c>
      <c r="AL112" s="969"/>
      <c r="AM112" s="969"/>
      <c r="AN112" s="969"/>
      <c r="AO112" s="970"/>
      <c r="AP112" s="972" t="s">
        <v>438</v>
      </c>
      <c r="AQ112" s="973"/>
      <c r="AR112" s="973"/>
      <c r="AS112" s="973"/>
      <c r="AT112" s="974"/>
      <c r="AU112" s="918"/>
      <c r="AV112" s="919"/>
      <c r="AW112" s="919"/>
      <c r="AX112" s="919"/>
      <c r="AY112" s="919"/>
      <c r="AZ112" s="932" t="s">
        <v>449</v>
      </c>
      <c r="BA112" s="933"/>
      <c r="BB112" s="933"/>
      <c r="BC112" s="933"/>
      <c r="BD112" s="933"/>
      <c r="BE112" s="933"/>
      <c r="BF112" s="933"/>
      <c r="BG112" s="933"/>
      <c r="BH112" s="933"/>
      <c r="BI112" s="933"/>
      <c r="BJ112" s="933"/>
      <c r="BK112" s="933"/>
      <c r="BL112" s="933"/>
      <c r="BM112" s="933"/>
      <c r="BN112" s="933"/>
      <c r="BO112" s="933"/>
      <c r="BP112" s="934"/>
      <c r="BQ112" s="935">
        <v>7332999</v>
      </c>
      <c r="BR112" s="936"/>
      <c r="BS112" s="936"/>
      <c r="BT112" s="936"/>
      <c r="BU112" s="936"/>
      <c r="BV112" s="936">
        <v>7033104</v>
      </c>
      <c r="BW112" s="936"/>
      <c r="BX112" s="936"/>
      <c r="BY112" s="936"/>
      <c r="BZ112" s="936"/>
      <c r="CA112" s="936">
        <v>6493727</v>
      </c>
      <c r="CB112" s="936"/>
      <c r="CC112" s="936"/>
      <c r="CD112" s="936"/>
      <c r="CE112" s="936"/>
      <c r="CF112" s="930">
        <v>105.4</v>
      </c>
      <c r="CG112" s="931"/>
      <c r="CH112" s="931"/>
      <c r="CI112" s="931"/>
      <c r="CJ112" s="931"/>
      <c r="CK112" s="958"/>
      <c r="CL112" s="959"/>
      <c r="CM112" s="932" t="s">
        <v>450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439</v>
      </c>
      <c r="DH112" s="936"/>
      <c r="DI112" s="936"/>
      <c r="DJ112" s="936"/>
      <c r="DK112" s="936"/>
      <c r="DL112" s="936" t="s">
        <v>442</v>
      </c>
      <c r="DM112" s="936"/>
      <c r="DN112" s="936"/>
      <c r="DO112" s="936"/>
      <c r="DP112" s="936"/>
      <c r="DQ112" s="936" t="s">
        <v>441</v>
      </c>
      <c r="DR112" s="936"/>
      <c r="DS112" s="936"/>
      <c r="DT112" s="936"/>
      <c r="DU112" s="936"/>
      <c r="DV112" s="937" t="s">
        <v>442</v>
      </c>
      <c r="DW112" s="937"/>
      <c r="DX112" s="937"/>
      <c r="DY112" s="937"/>
      <c r="DZ112" s="938"/>
    </row>
    <row r="113" spans="1:130" s="216" customFormat="1" ht="26.25" customHeight="1" x14ac:dyDescent="0.15">
      <c r="A113" s="964"/>
      <c r="B113" s="965"/>
      <c r="C113" s="933" t="s">
        <v>451</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847005</v>
      </c>
      <c r="AB113" s="948"/>
      <c r="AC113" s="948"/>
      <c r="AD113" s="948"/>
      <c r="AE113" s="949"/>
      <c r="AF113" s="950">
        <v>875067</v>
      </c>
      <c r="AG113" s="948"/>
      <c r="AH113" s="948"/>
      <c r="AI113" s="948"/>
      <c r="AJ113" s="949"/>
      <c r="AK113" s="950">
        <v>851863</v>
      </c>
      <c r="AL113" s="948"/>
      <c r="AM113" s="948"/>
      <c r="AN113" s="948"/>
      <c r="AO113" s="949"/>
      <c r="AP113" s="951">
        <v>13.8</v>
      </c>
      <c r="AQ113" s="952"/>
      <c r="AR113" s="952"/>
      <c r="AS113" s="952"/>
      <c r="AT113" s="953"/>
      <c r="AU113" s="918"/>
      <c r="AV113" s="919"/>
      <c r="AW113" s="919"/>
      <c r="AX113" s="919"/>
      <c r="AY113" s="919"/>
      <c r="AZ113" s="932" t="s">
        <v>452</v>
      </c>
      <c r="BA113" s="933"/>
      <c r="BB113" s="933"/>
      <c r="BC113" s="933"/>
      <c r="BD113" s="933"/>
      <c r="BE113" s="933"/>
      <c r="BF113" s="933"/>
      <c r="BG113" s="933"/>
      <c r="BH113" s="933"/>
      <c r="BI113" s="933"/>
      <c r="BJ113" s="933"/>
      <c r="BK113" s="933"/>
      <c r="BL113" s="933"/>
      <c r="BM113" s="933"/>
      <c r="BN113" s="933"/>
      <c r="BO113" s="933"/>
      <c r="BP113" s="934"/>
      <c r="BQ113" s="935">
        <v>6357</v>
      </c>
      <c r="BR113" s="936"/>
      <c r="BS113" s="936"/>
      <c r="BT113" s="936"/>
      <c r="BU113" s="936"/>
      <c r="BV113" s="936">
        <v>6141</v>
      </c>
      <c r="BW113" s="936"/>
      <c r="BX113" s="936"/>
      <c r="BY113" s="936"/>
      <c r="BZ113" s="936"/>
      <c r="CA113" s="936">
        <v>36209</v>
      </c>
      <c r="CB113" s="936"/>
      <c r="CC113" s="936"/>
      <c r="CD113" s="936"/>
      <c r="CE113" s="936"/>
      <c r="CF113" s="930">
        <v>0.6</v>
      </c>
      <c r="CG113" s="931"/>
      <c r="CH113" s="931"/>
      <c r="CI113" s="931"/>
      <c r="CJ113" s="931"/>
      <c r="CK113" s="958"/>
      <c r="CL113" s="959"/>
      <c r="CM113" s="932" t="s">
        <v>453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439</v>
      </c>
      <c r="DH113" s="969"/>
      <c r="DI113" s="969"/>
      <c r="DJ113" s="969"/>
      <c r="DK113" s="970"/>
      <c r="DL113" s="971" t="s">
        <v>438</v>
      </c>
      <c r="DM113" s="969"/>
      <c r="DN113" s="969"/>
      <c r="DO113" s="969"/>
      <c r="DP113" s="970"/>
      <c r="DQ113" s="971" t="s">
        <v>438</v>
      </c>
      <c r="DR113" s="969"/>
      <c r="DS113" s="969"/>
      <c r="DT113" s="969"/>
      <c r="DU113" s="970"/>
      <c r="DV113" s="972" t="s">
        <v>442</v>
      </c>
      <c r="DW113" s="973"/>
      <c r="DX113" s="973"/>
      <c r="DY113" s="973"/>
      <c r="DZ113" s="974"/>
    </row>
    <row r="114" spans="1:130" s="216" customFormat="1" ht="26.25" customHeight="1" x14ac:dyDescent="0.15">
      <c r="A114" s="964"/>
      <c r="B114" s="965"/>
      <c r="C114" s="933" t="s">
        <v>454</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t="s">
        <v>439</v>
      </c>
      <c r="AB114" s="969"/>
      <c r="AC114" s="969"/>
      <c r="AD114" s="969"/>
      <c r="AE114" s="970"/>
      <c r="AF114" s="971" t="s">
        <v>438</v>
      </c>
      <c r="AG114" s="969"/>
      <c r="AH114" s="969"/>
      <c r="AI114" s="969"/>
      <c r="AJ114" s="970"/>
      <c r="AK114" s="971" t="s">
        <v>438</v>
      </c>
      <c r="AL114" s="969"/>
      <c r="AM114" s="969"/>
      <c r="AN114" s="969"/>
      <c r="AO114" s="970"/>
      <c r="AP114" s="972" t="s">
        <v>439</v>
      </c>
      <c r="AQ114" s="973"/>
      <c r="AR114" s="973"/>
      <c r="AS114" s="973"/>
      <c r="AT114" s="974"/>
      <c r="AU114" s="918"/>
      <c r="AV114" s="919"/>
      <c r="AW114" s="919"/>
      <c r="AX114" s="919"/>
      <c r="AY114" s="919"/>
      <c r="AZ114" s="932" t="s">
        <v>455</v>
      </c>
      <c r="BA114" s="933"/>
      <c r="BB114" s="933"/>
      <c r="BC114" s="933"/>
      <c r="BD114" s="933"/>
      <c r="BE114" s="933"/>
      <c r="BF114" s="933"/>
      <c r="BG114" s="933"/>
      <c r="BH114" s="933"/>
      <c r="BI114" s="933"/>
      <c r="BJ114" s="933"/>
      <c r="BK114" s="933"/>
      <c r="BL114" s="933"/>
      <c r="BM114" s="933"/>
      <c r="BN114" s="933"/>
      <c r="BO114" s="933"/>
      <c r="BP114" s="934"/>
      <c r="BQ114" s="935">
        <v>2700745</v>
      </c>
      <c r="BR114" s="936"/>
      <c r="BS114" s="936"/>
      <c r="BT114" s="936"/>
      <c r="BU114" s="936"/>
      <c r="BV114" s="936">
        <v>2483072</v>
      </c>
      <c r="BW114" s="936"/>
      <c r="BX114" s="936"/>
      <c r="BY114" s="936"/>
      <c r="BZ114" s="936"/>
      <c r="CA114" s="936">
        <v>2459863</v>
      </c>
      <c r="CB114" s="936"/>
      <c r="CC114" s="936"/>
      <c r="CD114" s="936"/>
      <c r="CE114" s="936"/>
      <c r="CF114" s="930">
        <v>39.9</v>
      </c>
      <c r="CG114" s="931"/>
      <c r="CH114" s="931"/>
      <c r="CI114" s="931"/>
      <c r="CJ114" s="931"/>
      <c r="CK114" s="958"/>
      <c r="CL114" s="959"/>
      <c r="CM114" s="932" t="s">
        <v>456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442</v>
      </c>
      <c r="DH114" s="969"/>
      <c r="DI114" s="969"/>
      <c r="DJ114" s="969"/>
      <c r="DK114" s="970"/>
      <c r="DL114" s="971" t="s">
        <v>442</v>
      </c>
      <c r="DM114" s="969"/>
      <c r="DN114" s="969"/>
      <c r="DO114" s="969"/>
      <c r="DP114" s="970"/>
      <c r="DQ114" s="971" t="s">
        <v>412</v>
      </c>
      <c r="DR114" s="969"/>
      <c r="DS114" s="969"/>
      <c r="DT114" s="969"/>
      <c r="DU114" s="970"/>
      <c r="DV114" s="972" t="s">
        <v>442</v>
      </c>
      <c r="DW114" s="973"/>
      <c r="DX114" s="973"/>
      <c r="DY114" s="973"/>
      <c r="DZ114" s="974"/>
    </row>
    <row r="115" spans="1:130" s="216" customFormat="1" ht="26.25" customHeight="1" x14ac:dyDescent="0.15">
      <c r="A115" s="964"/>
      <c r="B115" s="965"/>
      <c r="C115" s="933" t="s">
        <v>457</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1010</v>
      </c>
      <c r="AB115" s="948"/>
      <c r="AC115" s="948"/>
      <c r="AD115" s="948"/>
      <c r="AE115" s="949"/>
      <c r="AF115" s="950" t="s">
        <v>412</v>
      </c>
      <c r="AG115" s="948"/>
      <c r="AH115" s="948"/>
      <c r="AI115" s="948"/>
      <c r="AJ115" s="949"/>
      <c r="AK115" s="950" t="s">
        <v>458</v>
      </c>
      <c r="AL115" s="948"/>
      <c r="AM115" s="948"/>
      <c r="AN115" s="948"/>
      <c r="AO115" s="949"/>
      <c r="AP115" s="951" t="s">
        <v>438</v>
      </c>
      <c r="AQ115" s="952"/>
      <c r="AR115" s="952"/>
      <c r="AS115" s="952"/>
      <c r="AT115" s="953"/>
      <c r="AU115" s="918"/>
      <c r="AV115" s="919"/>
      <c r="AW115" s="919"/>
      <c r="AX115" s="919"/>
      <c r="AY115" s="919"/>
      <c r="AZ115" s="932" t="s">
        <v>459</v>
      </c>
      <c r="BA115" s="933"/>
      <c r="BB115" s="933"/>
      <c r="BC115" s="933"/>
      <c r="BD115" s="933"/>
      <c r="BE115" s="933"/>
      <c r="BF115" s="933"/>
      <c r="BG115" s="933"/>
      <c r="BH115" s="933"/>
      <c r="BI115" s="933"/>
      <c r="BJ115" s="933"/>
      <c r="BK115" s="933"/>
      <c r="BL115" s="933"/>
      <c r="BM115" s="933"/>
      <c r="BN115" s="933"/>
      <c r="BO115" s="933"/>
      <c r="BP115" s="934"/>
      <c r="BQ115" s="935">
        <v>107793</v>
      </c>
      <c r="BR115" s="936"/>
      <c r="BS115" s="936"/>
      <c r="BT115" s="936"/>
      <c r="BU115" s="936"/>
      <c r="BV115" s="936">
        <v>106200</v>
      </c>
      <c r="BW115" s="936"/>
      <c r="BX115" s="936"/>
      <c r="BY115" s="936"/>
      <c r="BZ115" s="936"/>
      <c r="CA115" s="936">
        <v>106200</v>
      </c>
      <c r="CB115" s="936"/>
      <c r="CC115" s="936"/>
      <c r="CD115" s="936"/>
      <c r="CE115" s="936"/>
      <c r="CF115" s="930">
        <v>1.7</v>
      </c>
      <c r="CG115" s="931"/>
      <c r="CH115" s="931"/>
      <c r="CI115" s="931"/>
      <c r="CJ115" s="931"/>
      <c r="CK115" s="958"/>
      <c r="CL115" s="959"/>
      <c r="CM115" s="932" t="s">
        <v>460</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438</v>
      </c>
      <c r="DH115" s="969"/>
      <c r="DI115" s="969"/>
      <c r="DJ115" s="969"/>
      <c r="DK115" s="970"/>
      <c r="DL115" s="971" t="s">
        <v>439</v>
      </c>
      <c r="DM115" s="969"/>
      <c r="DN115" s="969"/>
      <c r="DO115" s="969"/>
      <c r="DP115" s="970"/>
      <c r="DQ115" s="971" t="s">
        <v>412</v>
      </c>
      <c r="DR115" s="969"/>
      <c r="DS115" s="969"/>
      <c r="DT115" s="969"/>
      <c r="DU115" s="970"/>
      <c r="DV115" s="972" t="s">
        <v>441</v>
      </c>
      <c r="DW115" s="973"/>
      <c r="DX115" s="973"/>
      <c r="DY115" s="973"/>
      <c r="DZ115" s="974"/>
    </row>
    <row r="116" spans="1:130" s="216" customFormat="1" ht="26.25" customHeight="1" x14ac:dyDescent="0.15">
      <c r="A116" s="966"/>
      <c r="B116" s="967"/>
      <c r="C116" s="975" t="s">
        <v>461</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1953</v>
      </c>
      <c r="AB116" s="969"/>
      <c r="AC116" s="969"/>
      <c r="AD116" s="969"/>
      <c r="AE116" s="970"/>
      <c r="AF116" s="971">
        <v>2190</v>
      </c>
      <c r="AG116" s="969"/>
      <c r="AH116" s="969"/>
      <c r="AI116" s="969"/>
      <c r="AJ116" s="970"/>
      <c r="AK116" s="971">
        <v>512</v>
      </c>
      <c r="AL116" s="969"/>
      <c r="AM116" s="969"/>
      <c r="AN116" s="969"/>
      <c r="AO116" s="970"/>
      <c r="AP116" s="972">
        <v>0</v>
      </c>
      <c r="AQ116" s="973"/>
      <c r="AR116" s="973"/>
      <c r="AS116" s="973"/>
      <c r="AT116" s="974"/>
      <c r="AU116" s="918"/>
      <c r="AV116" s="919"/>
      <c r="AW116" s="919"/>
      <c r="AX116" s="919"/>
      <c r="AY116" s="919"/>
      <c r="AZ116" s="977" t="s">
        <v>462</v>
      </c>
      <c r="BA116" s="978"/>
      <c r="BB116" s="978"/>
      <c r="BC116" s="978"/>
      <c r="BD116" s="978"/>
      <c r="BE116" s="978"/>
      <c r="BF116" s="978"/>
      <c r="BG116" s="978"/>
      <c r="BH116" s="978"/>
      <c r="BI116" s="978"/>
      <c r="BJ116" s="978"/>
      <c r="BK116" s="978"/>
      <c r="BL116" s="978"/>
      <c r="BM116" s="978"/>
      <c r="BN116" s="978"/>
      <c r="BO116" s="978"/>
      <c r="BP116" s="979"/>
      <c r="BQ116" s="935" t="s">
        <v>412</v>
      </c>
      <c r="BR116" s="936"/>
      <c r="BS116" s="936"/>
      <c r="BT116" s="936"/>
      <c r="BU116" s="936"/>
      <c r="BV116" s="936" t="s">
        <v>441</v>
      </c>
      <c r="BW116" s="936"/>
      <c r="BX116" s="936"/>
      <c r="BY116" s="936"/>
      <c r="BZ116" s="936"/>
      <c r="CA116" s="936" t="s">
        <v>439</v>
      </c>
      <c r="CB116" s="936"/>
      <c r="CC116" s="936"/>
      <c r="CD116" s="936"/>
      <c r="CE116" s="936"/>
      <c r="CF116" s="930" t="s">
        <v>439</v>
      </c>
      <c r="CG116" s="931"/>
      <c r="CH116" s="931"/>
      <c r="CI116" s="931"/>
      <c r="CJ116" s="931"/>
      <c r="CK116" s="958"/>
      <c r="CL116" s="959"/>
      <c r="CM116" s="932" t="s">
        <v>463</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412</v>
      </c>
      <c r="DH116" s="969"/>
      <c r="DI116" s="969"/>
      <c r="DJ116" s="969"/>
      <c r="DK116" s="970"/>
      <c r="DL116" s="971" t="s">
        <v>446</v>
      </c>
      <c r="DM116" s="969"/>
      <c r="DN116" s="969"/>
      <c r="DO116" s="969"/>
      <c r="DP116" s="970"/>
      <c r="DQ116" s="971" t="s">
        <v>439</v>
      </c>
      <c r="DR116" s="969"/>
      <c r="DS116" s="969"/>
      <c r="DT116" s="969"/>
      <c r="DU116" s="970"/>
      <c r="DV116" s="972" t="s">
        <v>412</v>
      </c>
      <c r="DW116" s="973"/>
      <c r="DX116" s="973"/>
      <c r="DY116" s="973"/>
      <c r="DZ116" s="974"/>
    </row>
    <row r="117" spans="1:130" s="216" customFormat="1" ht="26.25" customHeight="1" x14ac:dyDescent="0.15">
      <c r="A117" s="922" t="s">
        <v>185</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464</v>
      </c>
      <c r="Z117" s="904"/>
      <c r="AA117" s="988">
        <v>2895778</v>
      </c>
      <c r="AB117" s="989"/>
      <c r="AC117" s="989"/>
      <c r="AD117" s="989"/>
      <c r="AE117" s="990"/>
      <c r="AF117" s="991">
        <v>2861185</v>
      </c>
      <c r="AG117" s="989"/>
      <c r="AH117" s="989"/>
      <c r="AI117" s="989"/>
      <c r="AJ117" s="990"/>
      <c r="AK117" s="991">
        <v>2748663</v>
      </c>
      <c r="AL117" s="989"/>
      <c r="AM117" s="989"/>
      <c r="AN117" s="989"/>
      <c r="AO117" s="990"/>
      <c r="AP117" s="992"/>
      <c r="AQ117" s="993"/>
      <c r="AR117" s="993"/>
      <c r="AS117" s="993"/>
      <c r="AT117" s="994"/>
      <c r="AU117" s="918"/>
      <c r="AV117" s="919"/>
      <c r="AW117" s="919"/>
      <c r="AX117" s="919"/>
      <c r="AY117" s="919"/>
      <c r="AZ117" s="984" t="s">
        <v>465</v>
      </c>
      <c r="BA117" s="985"/>
      <c r="BB117" s="985"/>
      <c r="BC117" s="985"/>
      <c r="BD117" s="985"/>
      <c r="BE117" s="985"/>
      <c r="BF117" s="985"/>
      <c r="BG117" s="985"/>
      <c r="BH117" s="985"/>
      <c r="BI117" s="985"/>
      <c r="BJ117" s="985"/>
      <c r="BK117" s="985"/>
      <c r="BL117" s="985"/>
      <c r="BM117" s="985"/>
      <c r="BN117" s="985"/>
      <c r="BO117" s="985"/>
      <c r="BP117" s="986"/>
      <c r="BQ117" s="935" t="s">
        <v>412</v>
      </c>
      <c r="BR117" s="936"/>
      <c r="BS117" s="936"/>
      <c r="BT117" s="936"/>
      <c r="BU117" s="936"/>
      <c r="BV117" s="936" t="s">
        <v>441</v>
      </c>
      <c r="BW117" s="936"/>
      <c r="BX117" s="936"/>
      <c r="BY117" s="936"/>
      <c r="BZ117" s="936"/>
      <c r="CA117" s="936" t="s">
        <v>444</v>
      </c>
      <c r="CB117" s="936"/>
      <c r="CC117" s="936"/>
      <c r="CD117" s="936"/>
      <c r="CE117" s="936"/>
      <c r="CF117" s="930" t="s">
        <v>438</v>
      </c>
      <c r="CG117" s="931"/>
      <c r="CH117" s="931"/>
      <c r="CI117" s="931"/>
      <c r="CJ117" s="931"/>
      <c r="CK117" s="958"/>
      <c r="CL117" s="959"/>
      <c r="CM117" s="932" t="s">
        <v>466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439</v>
      </c>
      <c r="DH117" s="969"/>
      <c r="DI117" s="969"/>
      <c r="DJ117" s="969"/>
      <c r="DK117" s="970"/>
      <c r="DL117" s="971" t="s">
        <v>458</v>
      </c>
      <c r="DM117" s="969"/>
      <c r="DN117" s="969"/>
      <c r="DO117" s="969"/>
      <c r="DP117" s="970"/>
      <c r="DQ117" s="971" t="s">
        <v>438</v>
      </c>
      <c r="DR117" s="969"/>
      <c r="DS117" s="969"/>
      <c r="DT117" s="969"/>
      <c r="DU117" s="970"/>
      <c r="DV117" s="972" t="s">
        <v>458</v>
      </c>
      <c r="DW117" s="973"/>
      <c r="DX117" s="973"/>
      <c r="DY117" s="973"/>
      <c r="DZ117" s="974"/>
    </row>
    <row r="118" spans="1:130" s="216" customFormat="1" ht="26.25" customHeight="1" x14ac:dyDescent="0.15">
      <c r="A118" s="922" t="s">
        <v>433</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430</v>
      </c>
      <c r="AB118" s="903"/>
      <c r="AC118" s="903"/>
      <c r="AD118" s="903"/>
      <c r="AE118" s="904"/>
      <c r="AF118" s="902" t="s">
        <v>431</v>
      </c>
      <c r="AG118" s="903"/>
      <c r="AH118" s="903"/>
      <c r="AI118" s="903"/>
      <c r="AJ118" s="904"/>
      <c r="AK118" s="902" t="s">
        <v>303</v>
      </c>
      <c r="AL118" s="903"/>
      <c r="AM118" s="903"/>
      <c r="AN118" s="903"/>
      <c r="AO118" s="904"/>
      <c r="AP118" s="980" t="s">
        <v>432</v>
      </c>
      <c r="AQ118" s="981"/>
      <c r="AR118" s="981"/>
      <c r="AS118" s="981"/>
      <c r="AT118" s="982"/>
      <c r="AU118" s="918"/>
      <c r="AV118" s="919"/>
      <c r="AW118" s="919"/>
      <c r="AX118" s="919"/>
      <c r="AY118" s="919"/>
      <c r="AZ118" s="983" t="s">
        <v>467</v>
      </c>
      <c r="BA118" s="975"/>
      <c r="BB118" s="975"/>
      <c r="BC118" s="975"/>
      <c r="BD118" s="975"/>
      <c r="BE118" s="975"/>
      <c r="BF118" s="975"/>
      <c r="BG118" s="975"/>
      <c r="BH118" s="975"/>
      <c r="BI118" s="975"/>
      <c r="BJ118" s="975"/>
      <c r="BK118" s="975"/>
      <c r="BL118" s="975"/>
      <c r="BM118" s="975"/>
      <c r="BN118" s="975"/>
      <c r="BO118" s="975"/>
      <c r="BP118" s="976"/>
      <c r="BQ118" s="1009" t="s">
        <v>444</v>
      </c>
      <c r="BR118" s="1010"/>
      <c r="BS118" s="1010"/>
      <c r="BT118" s="1010"/>
      <c r="BU118" s="1010"/>
      <c r="BV118" s="1010" t="s">
        <v>446</v>
      </c>
      <c r="BW118" s="1010"/>
      <c r="BX118" s="1010"/>
      <c r="BY118" s="1010"/>
      <c r="BZ118" s="1010"/>
      <c r="CA118" s="1010" t="s">
        <v>458</v>
      </c>
      <c r="CB118" s="1010"/>
      <c r="CC118" s="1010"/>
      <c r="CD118" s="1010"/>
      <c r="CE118" s="1010"/>
      <c r="CF118" s="930" t="s">
        <v>439</v>
      </c>
      <c r="CG118" s="931"/>
      <c r="CH118" s="931"/>
      <c r="CI118" s="931"/>
      <c r="CJ118" s="931"/>
      <c r="CK118" s="958"/>
      <c r="CL118" s="959"/>
      <c r="CM118" s="932" t="s">
        <v>468</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442</v>
      </c>
      <c r="DH118" s="969"/>
      <c r="DI118" s="969"/>
      <c r="DJ118" s="969"/>
      <c r="DK118" s="970"/>
      <c r="DL118" s="971" t="s">
        <v>442</v>
      </c>
      <c r="DM118" s="969"/>
      <c r="DN118" s="969"/>
      <c r="DO118" s="969"/>
      <c r="DP118" s="970"/>
      <c r="DQ118" s="971" t="s">
        <v>446</v>
      </c>
      <c r="DR118" s="969"/>
      <c r="DS118" s="969"/>
      <c r="DT118" s="969"/>
      <c r="DU118" s="970"/>
      <c r="DV118" s="972" t="s">
        <v>442</v>
      </c>
      <c r="DW118" s="973"/>
      <c r="DX118" s="973"/>
      <c r="DY118" s="973"/>
      <c r="DZ118" s="974"/>
    </row>
    <row r="119" spans="1:130" s="216" customFormat="1" ht="26.25" customHeight="1" x14ac:dyDescent="0.15">
      <c r="A119" s="1066" t="s">
        <v>436</v>
      </c>
      <c r="B119" s="957"/>
      <c r="C119" s="939" t="s">
        <v>437</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441</v>
      </c>
      <c r="AB119" s="910"/>
      <c r="AC119" s="910"/>
      <c r="AD119" s="910"/>
      <c r="AE119" s="911"/>
      <c r="AF119" s="912" t="s">
        <v>442</v>
      </c>
      <c r="AG119" s="910"/>
      <c r="AH119" s="910"/>
      <c r="AI119" s="910"/>
      <c r="AJ119" s="911"/>
      <c r="AK119" s="912" t="s">
        <v>441</v>
      </c>
      <c r="AL119" s="910"/>
      <c r="AM119" s="910"/>
      <c r="AN119" s="910"/>
      <c r="AO119" s="911"/>
      <c r="AP119" s="913" t="s">
        <v>446</v>
      </c>
      <c r="AQ119" s="914"/>
      <c r="AR119" s="914"/>
      <c r="AS119" s="914"/>
      <c r="AT119" s="915"/>
      <c r="AU119" s="920"/>
      <c r="AV119" s="921"/>
      <c r="AW119" s="921"/>
      <c r="AX119" s="921"/>
      <c r="AY119" s="921"/>
      <c r="AZ119" s="237" t="s">
        <v>185</v>
      </c>
      <c r="BA119" s="237"/>
      <c r="BB119" s="237"/>
      <c r="BC119" s="237"/>
      <c r="BD119" s="237"/>
      <c r="BE119" s="237"/>
      <c r="BF119" s="237"/>
      <c r="BG119" s="237"/>
      <c r="BH119" s="237"/>
      <c r="BI119" s="237"/>
      <c r="BJ119" s="237"/>
      <c r="BK119" s="237"/>
      <c r="BL119" s="237"/>
      <c r="BM119" s="237"/>
      <c r="BN119" s="237"/>
      <c r="BO119" s="987" t="s">
        <v>469</v>
      </c>
      <c r="BP119" s="1015"/>
      <c r="BQ119" s="1009">
        <v>25585278</v>
      </c>
      <c r="BR119" s="1010"/>
      <c r="BS119" s="1010"/>
      <c r="BT119" s="1010"/>
      <c r="BU119" s="1010"/>
      <c r="BV119" s="1010">
        <v>24024196</v>
      </c>
      <c r="BW119" s="1010"/>
      <c r="BX119" s="1010"/>
      <c r="BY119" s="1010"/>
      <c r="BZ119" s="1010"/>
      <c r="CA119" s="1010">
        <v>22779998</v>
      </c>
      <c r="CB119" s="1010"/>
      <c r="CC119" s="1010"/>
      <c r="CD119" s="1010"/>
      <c r="CE119" s="1010"/>
      <c r="CF119" s="1011"/>
      <c r="CG119" s="1012"/>
      <c r="CH119" s="1012"/>
      <c r="CI119" s="1012"/>
      <c r="CJ119" s="1013"/>
      <c r="CK119" s="960"/>
      <c r="CL119" s="961"/>
      <c r="CM119" s="983" t="s">
        <v>470</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442</v>
      </c>
      <c r="DH119" s="996"/>
      <c r="DI119" s="996"/>
      <c r="DJ119" s="996"/>
      <c r="DK119" s="997"/>
      <c r="DL119" s="995" t="s">
        <v>439</v>
      </c>
      <c r="DM119" s="996"/>
      <c r="DN119" s="996"/>
      <c r="DO119" s="996"/>
      <c r="DP119" s="997"/>
      <c r="DQ119" s="995" t="s">
        <v>439</v>
      </c>
      <c r="DR119" s="996"/>
      <c r="DS119" s="996"/>
      <c r="DT119" s="996"/>
      <c r="DU119" s="997"/>
      <c r="DV119" s="998" t="s">
        <v>125</v>
      </c>
      <c r="DW119" s="999"/>
      <c r="DX119" s="999"/>
      <c r="DY119" s="999"/>
      <c r="DZ119" s="1000"/>
    </row>
    <row r="120" spans="1:130" s="216" customFormat="1" ht="26.25" customHeight="1" x14ac:dyDescent="0.15">
      <c r="A120" s="1067"/>
      <c r="B120" s="959"/>
      <c r="C120" s="932" t="s">
        <v>445</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439</v>
      </c>
      <c r="AB120" s="969"/>
      <c r="AC120" s="969"/>
      <c r="AD120" s="969"/>
      <c r="AE120" s="970"/>
      <c r="AF120" s="971" t="s">
        <v>441</v>
      </c>
      <c r="AG120" s="969"/>
      <c r="AH120" s="969"/>
      <c r="AI120" s="969"/>
      <c r="AJ120" s="970"/>
      <c r="AK120" s="971" t="s">
        <v>446</v>
      </c>
      <c r="AL120" s="969"/>
      <c r="AM120" s="969"/>
      <c r="AN120" s="969"/>
      <c r="AO120" s="970"/>
      <c r="AP120" s="972" t="s">
        <v>441</v>
      </c>
      <c r="AQ120" s="973"/>
      <c r="AR120" s="973"/>
      <c r="AS120" s="973"/>
      <c r="AT120" s="974"/>
      <c r="AU120" s="1001" t="s">
        <v>471</v>
      </c>
      <c r="AV120" s="1002"/>
      <c r="AW120" s="1002"/>
      <c r="AX120" s="1002"/>
      <c r="AY120" s="1003"/>
      <c r="AZ120" s="939" t="s">
        <v>472</v>
      </c>
      <c r="BA120" s="907"/>
      <c r="BB120" s="907"/>
      <c r="BC120" s="907"/>
      <c r="BD120" s="907"/>
      <c r="BE120" s="907"/>
      <c r="BF120" s="907"/>
      <c r="BG120" s="907"/>
      <c r="BH120" s="907"/>
      <c r="BI120" s="907"/>
      <c r="BJ120" s="907"/>
      <c r="BK120" s="907"/>
      <c r="BL120" s="907"/>
      <c r="BM120" s="907"/>
      <c r="BN120" s="907"/>
      <c r="BO120" s="907"/>
      <c r="BP120" s="908"/>
      <c r="BQ120" s="940">
        <v>3560533</v>
      </c>
      <c r="BR120" s="941"/>
      <c r="BS120" s="941"/>
      <c r="BT120" s="941"/>
      <c r="BU120" s="941"/>
      <c r="BV120" s="941">
        <v>3461636</v>
      </c>
      <c r="BW120" s="941"/>
      <c r="BX120" s="941"/>
      <c r="BY120" s="941"/>
      <c r="BZ120" s="941"/>
      <c r="CA120" s="941">
        <v>4021720</v>
      </c>
      <c r="CB120" s="941"/>
      <c r="CC120" s="941"/>
      <c r="CD120" s="941"/>
      <c r="CE120" s="941"/>
      <c r="CF120" s="954">
        <v>65.3</v>
      </c>
      <c r="CG120" s="955"/>
      <c r="CH120" s="955"/>
      <c r="CI120" s="955"/>
      <c r="CJ120" s="955"/>
      <c r="CK120" s="1016" t="s">
        <v>473</v>
      </c>
      <c r="CL120" s="1017"/>
      <c r="CM120" s="1017"/>
      <c r="CN120" s="1017"/>
      <c r="CO120" s="1018"/>
      <c r="CP120" s="1024" t="s">
        <v>474</v>
      </c>
      <c r="CQ120" s="1025"/>
      <c r="CR120" s="1025"/>
      <c r="CS120" s="1025"/>
      <c r="CT120" s="1025"/>
      <c r="CU120" s="1025"/>
      <c r="CV120" s="1025"/>
      <c r="CW120" s="1025"/>
      <c r="CX120" s="1025"/>
      <c r="CY120" s="1025"/>
      <c r="CZ120" s="1025"/>
      <c r="DA120" s="1025"/>
      <c r="DB120" s="1025"/>
      <c r="DC120" s="1025"/>
      <c r="DD120" s="1025"/>
      <c r="DE120" s="1025"/>
      <c r="DF120" s="1026"/>
      <c r="DG120" s="940">
        <v>70688</v>
      </c>
      <c r="DH120" s="941"/>
      <c r="DI120" s="941"/>
      <c r="DJ120" s="941"/>
      <c r="DK120" s="941"/>
      <c r="DL120" s="941">
        <v>3459193</v>
      </c>
      <c r="DM120" s="941"/>
      <c r="DN120" s="941"/>
      <c r="DO120" s="941"/>
      <c r="DP120" s="941"/>
      <c r="DQ120" s="941">
        <v>3259749</v>
      </c>
      <c r="DR120" s="941"/>
      <c r="DS120" s="941"/>
      <c r="DT120" s="941"/>
      <c r="DU120" s="941"/>
      <c r="DV120" s="942">
        <v>52.9</v>
      </c>
      <c r="DW120" s="942"/>
      <c r="DX120" s="942"/>
      <c r="DY120" s="942"/>
      <c r="DZ120" s="943"/>
    </row>
    <row r="121" spans="1:130" s="216" customFormat="1" ht="26.25" customHeight="1" x14ac:dyDescent="0.15">
      <c r="A121" s="1067"/>
      <c r="B121" s="959"/>
      <c r="C121" s="984" t="s">
        <v>475</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441</v>
      </c>
      <c r="AB121" s="969"/>
      <c r="AC121" s="969"/>
      <c r="AD121" s="969"/>
      <c r="AE121" s="970"/>
      <c r="AF121" s="971" t="s">
        <v>442</v>
      </c>
      <c r="AG121" s="969"/>
      <c r="AH121" s="969"/>
      <c r="AI121" s="969"/>
      <c r="AJ121" s="970"/>
      <c r="AK121" s="971" t="s">
        <v>439</v>
      </c>
      <c r="AL121" s="969"/>
      <c r="AM121" s="969"/>
      <c r="AN121" s="969"/>
      <c r="AO121" s="970"/>
      <c r="AP121" s="972" t="s">
        <v>441</v>
      </c>
      <c r="AQ121" s="973"/>
      <c r="AR121" s="973"/>
      <c r="AS121" s="973"/>
      <c r="AT121" s="974"/>
      <c r="AU121" s="1004"/>
      <c r="AV121" s="1005"/>
      <c r="AW121" s="1005"/>
      <c r="AX121" s="1005"/>
      <c r="AY121" s="1006"/>
      <c r="AZ121" s="932" t="s">
        <v>476</v>
      </c>
      <c r="BA121" s="933"/>
      <c r="BB121" s="933"/>
      <c r="BC121" s="933"/>
      <c r="BD121" s="933"/>
      <c r="BE121" s="933"/>
      <c r="BF121" s="933"/>
      <c r="BG121" s="933"/>
      <c r="BH121" s="933"/>
      <c r="BI121" s="933"/>
      <c r="BJ121" s="933"/>
      <c r="BK121" s="933"/>
      <c r="BL121" s="933"/>
      <c r="BM121" s="933"/>
      <c r="BN121" s="933"/>
      <c r="BO121" s="933"/>
      <c r="BP121" s="934"/>
      <c r="BQ121" s="935">
        <v>279073</v>
      </c>
      <c r="BR121" s="936"/>
      <c r="BS121" s="936"/>
      <c r="BT121" s="936"/>
      <c r="BU121" s="936"/>
      <c r="BV121" s="936">
        <v>255287</v>
      </c>
      <c r="BW121" s="936"/>
      <c r="BX121" s="936"/>
      <c r="BY121" s="936"/>
      <c r="BZ121" s="936"/>
      <c r="CA121" s="936">
        <v>233960</v>
      </c>
      <c r="CB121" s="936"/>
      <c r="CC121" s="936"/>
      <c r="CD121" s="936"/>
      <c r="CE121" s="936"/>
      <c r="CF121" s="930">
        <v>3.8</v>
      </c>
      <c r="CG121" s="931"/>
      <c r="CH121" s="931"/>
      <c r="CI121" s="931"/>
      <c r="CJ121" s="931"/>
      <c r="CK121" s="1019"/>
      <c r="CL121" s="1020"/>
      <c r="CM121" s="1020"/>
      <c r="CN121" s="1020"/>
      <c r="CO121" s="1021"/>
      <c r="CP121" s="1029" t="s">
        <v>477</v>
      </c>
      <c r="CQ121" s="1030"/>
      <c r="CR121" s="1030"/>
      <c r="CS121" s="1030"/>
      <c r="CT121" s="1030"/>
      <c r="CU121" s="1030"/>
      <c r="CV121" s="1030"/>
      <c r="CW121" s="1030"/>
      <c r="CX121" s="1030"/>
      <c r="CY121" s="1030"/>
      <c r="CZ121" s="1030"/>
      <c r="DA121" s="1030"/>
      <c r="DB121" s="1030"/>
      <c r="DC121" s="1030"/>
      <c r="DD121" s="1030"/>
      <c r="DE121" s="1030"/>
      <c r="DF121" s="1031"/>
      <c r="DG121" s="935">
        <v>3606152</v>
      </c>
      <c r="DH121" s="936"/>
      <c r="DI121" s="936"/>
      <c r="DJ121" s="936"/>
      <c r="DK121" s="936"/>
      <c r="DL121" s="936">
        <v>3573911</v>
      </c>
      <c r="DM121" s="936"/>
      <c r="DN121" s="936"/>
      <c r="DO121" s="936"/>
      <c r="DP121" s="936"/>
      <c r="DQ121" s="936">
        <v>3233978</v>
      </c>
      <c r="DR121" s="936"/>
      <c r="DS121" s="936"/>
      <c r="DT121" s="936"/>
      <c r="DU121" s="936"/>
      <c r="DV121" s="937">
        <v>52.5</v>
      </c>
      <c r="DW121" s="937"/>
      <c r="DX121" s="937"/>
      <c r="DY121" s="937"/>
      <c r="DZ121" s="938"/>
    </row>
    <row r="122" spans="1:130" s="216" customFormat="1" ht="26.25" customHeight="1" x14ac:dyDescent="0.15">
      <c r="A122" s="1067"/>
      <c r="B122" s="959"/>
      <c r="C122" s="932" t="s">
        <v>456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412</v>
      </c>
      <c r="AB122" s="969"/>
      <c r="AC122" s="969"/>
      <c r="AD122" s="969"/>
      <c r="AE122" s="970"/>
      <c r="AF122" s="971" t="s">
        <v>446</v>
      </c>
      <c r="AG122" s="969"/>
      <c r="AH122" s="969"/>
      <c r="AI122" s="969"/>
      <c r="AJ122" s="970"/>
      <c r="AK122" s="971" t="s">
        <v>439</v>
      </c>
      <c r="AL122" s="969"/>
      <c r="AM122" s="969"/>
      <c r="AN122" s="969"/>
      <c r="AO122" s="970"/>
      <c r="AP122" s="972" t="s">
        <v>439</v>
      </c>
      <c r="AQ122" s="973"/>
      <c r="AR122" s="973"/>
      <c r="AS122" s="973"/>
      <c r="AT122" s="974"/>
      <c r="AU122" s="1004"/>
      <c r="AV122" s="1005"/>
      <c r="AW122" s="1005"/>
      <c r="AX122" s="1005"/>
      <c r="AY122" s="1006"/>
      <c r="AZ122" s="983" t="s">
        <v>478</v>
      </c>
      <c r="BA122" s="975"/>
      <c r="BB122" s="975"/>
      <c r="BC122" s="975"/>
      <c r="BD122" s="975"/>
      <c r="BE122" s="975"/>
      <c r="BF122" s="975"/>
      <c r="BG122" s="975"/>
      <c r="BH122" s="975"/>
      <c r="BI122" s="975"/>
      <c r="BJ122" s="975"/>
      <c r="BK122" s="975"/>
      <c r="BL122" s="975"/>
      <c r="BM122" s="975"/>
      <c r="BN122" s="975"/>
      <c r="BO122" s="975"/>
      <c r="BP122" s="976"/>
      <c r="BQ122" s="1009">
        <v>15652565</v>
      </c>
      <c r="BR122" s="1010"/>
      <c r="BS122" s="1010"/>
      <c r="BT122" s="1010"/>
      <c r="BU122" s="1010"/>
      <c r="BV122" s="1010">
        <v>14468592</v>
      </c>
      <c r="BW122" s="1010"/>
      <c r="BX122" s="1010"/>
      <c r="BY122" s="1010"/>
      <c r="BZ122" s="1010"/>
      <c r="CA122" s="1010">
        <v>13496202</v>
      </c>
      <c r="CB122" s="1010"/>
      <c r="CC122" s="1010"/>
      <c r="CD122" s="1010"/>
      <c r="CE122" s="1010"/>
      <c r="CF122" s="1027">
        <v>219.1</v>
      </c>
      <c r="CG122" s="1028"/>
      <c r="CH122" s="1028"/>
      <c r="CI122" s="1028"/>
      <c r="CJ122" s="1028"/>
      <c r="CK122" s="1019"/>
      <c r="CL122" s="1020"/>
      <c r="CM122" s="1020"/>
      <c r="CN122" s="1020"/>
      <c r="CO122" s="1021"/>
      <c r="CP122" s="1029" t="s">
        <v>479</v>
      </c>
      <c r="CQ122" s="1030"/>
      <c r="CR122" s="1030"/>
      <c r="CS122" s="1030"/>
      <c r="CT122" s="1030"/>
      <c r="CU122" s="1030"/>
      <c r="CV122" s="1030"/>
      <c r="CW122" s="1030"/>
      <c r="CX122" s="1030"/>
      <c r="CY122" s="1030"/>
      <c r="CZ122" s="1030"/>
      <c r="DA122" s="1030"/>
      <c r="DB122" s="1030"/>
      <c r="DC122" s="1030"/>
      <c r="DD122" s="1030"/>
      <c r="DE122" s="1030"/>
      <c r="DF122" s="1031"/>
      <c r="DG122" s="935" t="s">
        <v>442</v>
      </c>
      <c r="DH122" s="936"/>
      <c r="DI122" s="936"/>
      <c r="DJ122" s="936"/>
      <c r="DK122" s="936"/>
      <c r="DL122" s="936" t="s">
        <v>441</v>
      </c>
      <c r="DM122" s="936"/>
      <c r="DN122" s="936"/>
      <c r="DO122" s="936"/>
      <c r="DP122" s="936"/>
      <c r="DQ122" s="936" t="s">
        <v>441</v>
      </c>
      <c r="DR122" s="936"/>
      <c r="DS122" s="936"/>
      <c r="DT122" s="936"/>
      <c r="DU122" s="936"/>
      <c r="DV122" s="937" t="s">
        <v>439</v>
      </c>
      <c r="DW122" s="937"/>
      <c r="DX122" s="937"/>
      <c r="DY122" s="937"/>
      <c r="DZ122" s="938"/>
    </row>
    <row r="123" spans="1:130" s="216" customFormat="1" ht="26.25" customHeight="1" x14ac:dyDescent="0.15">
      <c r="A123" s="1067"/>
      <c r="B123" s="959"/>
      <c r="C123" s="932" t="s">
        <v>463</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441</v>
      </c>
      <c r="AB123" s="969"/>
      <c r="AC123" s="969"/>
      <c r="AD123" s="969"/>
      <c r="AE123" s="970"/>
      <c r="AF123" s="971" t="s">
        <v>446</v>
      </c>
      <c r="AG123" s="969"/>
      <c r="AH123" s="969"/>
      <c r="AI123" s="969"/>
      <c r="AJ123" s="970"/>
      <c r="AK123" s="971" t="s">
        <v>444</v>
      </c>
      <c r="AL123" s="969"/>
      <c r="AM123" s="969"/>
      <c r="AN123" s="969"/>
      <c r="AO123" s="970"/>
      <c r="AP123" s="972" t="s">
        <v>439</v>
      </c>
      <c r="AQ123" s="973"/>
      <c r="AR123" s="973"/>
      <c r="AS123" s="973"/>
      <c r="AT123" s="974"/>
      <c r="AU123" s="1007"/>
      <c r="AV123" s="1008"/>
      <c r="AW123" s="1008"/>
      <c r="AX123" s="1008"/>
      <c r="AY123" s="1008"/>
      <c r="AZ123" s="237" t="s">
        <v>185</v>
      </c>
      <c r="BA123" s="237"/>
      <c r="BB123" s="237"/>
      <c r="BC123" s="237"/>
      <c r="BD123" s="237"/>
      <c r="BE123" s="237"/>
      <c r="BF123" s="237"/>
      <c r="BG123" s="237"/>
      <c r="BH123" s="237"/>
      <c r="BI123" s="237"/>
      <c r="BJ123" s="237"/>
      <c r="BK123" s="237"/>
      <c r="BL123" s="237"/>
      <c r="BM123" s="237"/>
      <c r="BN123" s="237"/>
      <c r="BO123" s="987" t="s">
        <v>480</v>
      </c>
      <c r="BP123" s="1015"/>
      <c r="BQ123" s="1073">
        <v>19492171</v>
      </c>
      <c r="BR123" s="1074"/>
      <c r="BS123" s="1074"/>
      <c r="BT123" s="1074"/>
      <c r="BU123" s="1074"/>
      <c r="BV123" s="1074">
        <v>18185515</v>
      </c>
      <c r="BW123" s="1074"/>
      <c r="BX123" s="1074"/>
      <c r="BY123" s="1074"/>
      <c r="BZ123" s="1074"/>
      <c r="CA123" s="1074">
        <v>17751882</v>
      </c>
      <c r="CB123" s="1074"/>
      <c r="CC123" s="1074"/>
      <c r="CD123" s="1074"/>
      <c r="CE123" s="1074"/>
      <c r="CF123" s="1011"/>
      <c r="CG123" s="1012"/>
      <c r="CH123" s="1012"/>
      <c r="CI123" s="1012"/>
      <c r="CJ123" s="1013"/>
      <c r="CK123" s="1019"/>
      <c r="CL123" s="1020"/>
      <c r="CM123" s="1020"/>
      <c r="CN123" s="1020"/>
      <c r="CO123" s="1021"/>
      <c r="CP123" s="1029" t="s">
        <v>481</v>
      </c>
      <c r="CQ123" s="1030"/>
      <c r="CR123" s="1030"/>
      <c r="CS123" s="1030"/>
      <c r="CT123" s="1030"/>
      <c r="CU123" s="1030"/>
      <c r="CV123" s="1030"/>
      <c r="CW123" s="1030"/>
      <c r="CX123" s="1030"/>
      <c r="CY123" s="1030"/>
      <c r="CZ123" s="1030"/>
      <c r="DA123" s="1030"/>
      <c r="DB123" s="1030"/>
      <c r="DC123" s="1030"/>
      <c r="DD123" s="1030"/>
      <c r="DE123" s="1030"/>
      <c r="DF123" s="1031"/>
      <c r="DG123" s="968" t="s">
        <v>441</v>
      </c>
      <c r="DH123" s="969"/>
      <c r="DI123" s="969"/>
      <c r="DJ123" s="969"/>
      <c r="DK123" s="970"/>
      <c r="DL123" s="971" t="s">
        <v>442</v>
      </c>
      <c r="DM123" s="969"/>
      <c r="DN123" s="969"/>
      <c r="DO123" s="969"/>
      <c r="DP123" s="970"/>
      <c r="DQ123" s="971" t="s">
        <v>444</v>
      </c>
      <c r="DR123" s="969"/>
      <c r="DS123" s="969"/>
      <c r="DT123" s="969"/>
      <c r="DU123" s="970"/>
      <c r="DV123" s="972" t="s">
        <v>444</v>
      </c>
      <c r="DW123" s="973"/>
      <c r="DX123" s="973"/>
      <c r="DY123" s="973"/>
      <c r="DZ123" s="974"/>
    </row>
    <row r="124" spans="1:130" s="216" customFormat="1" ht="26.25" customHeight="1" thickBot="1" x14ac:dyDescent="0.2">
      <c r="A124" s="1067"/>
      <c r="B124" s="959"/>
      <c r="C124" s="932" t="s">
        <v>466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v>1010</v>
      </c>
      <c r="AB124" s="969"/>
      <c r="AC124" s="969"/>
      <c r="AD124" s="969"/>
      <c r="AE124" s="970"/>
      <c r="AF124" s="971" t="s">
        <v>442</v>
      </c>
      <c r="AG124" s="969"/>
      <c r="AH124" s="969"/>
      <c r="AI124" s="969"/>
      <c r="AJ124" s="970"/>
      <c r="AK124" s="971" t="s">
        <v>438</v>
      </c>
      <c r="AL124" s="969"/>
      <c r="AM124" s="969"/>
      <c r="AN124" s="969"/>
      <c r="AO124" s="970"/>
      <c r="AP124" s="972" t="s">
        <v>441</v>
      </c>
      <c r="AQ124" s="973"/>
      <c r="AR124" s="973"/>
      <c r="AS124" s="973"/>
      <c r="AT124" s="974"/>
      <c r="AU124" s="1069" t="s">
        <v>482</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104.9</v>
      </c>
      <c r="BR124" s="1037"/>
      <c r="BS124" s="1037"/>
      <c r="BT124" s="1037"/>
      <c r="BU124" s="1037"/>
      <c r="BV124" s="1037">
        <v>99.2</v>
      </c>
      <c r="BW124" s="1037"/>
      <c r="BX124" s="1037"/>
      <c r="BY124" s="1037"/>
      <c r="BZ124" s="1037"/>
      <c r="CA124" s="1037">
        <v>81.599999999999994</v>
      </c>
      <c r="CB124" s="1037"/>
      <c r="CC124" s="1037"/>
      <c r="CD124" s="1037"/>
      <c r="CE124" s="1037"/>
      <c r="CF124" s="1038"/>
      <c r="CG124" s="1039"/>
      <c r="CH124" s="1039"/>
      <c r="CI124" s="1039"/>
      <c r="CJ124" s="1040"/>
      <c r="CK124" s="1022"/>
      <c r="CL124" s="1022"/>
      <c r="CM124" s="1022"/>
      <c r="CN124" s="1022"/>
      <c r="CO124" s="1023"/>
      <c r="CP124" s="1029" t="s">
        <v>483</v>
      </c>
      <c r="CQ124" s="1030"/>
      <c r="CR124" s="1030"/>
      <c r="CS124" s="1030"/>
      <c r="CT124" s="1030"/>
      <c r="CU124" s="1030"/>
      <c r="CV124" s="1030"/>
      <c r="CW124" s="1030"/>
      <c r="CX124" s="1030"/>
      <c r="CY124" s="1030"/>
      <c r="CZ124" s="1030"/>
      <c r="DA124" s="1030"/>
      <c r="DB124" s="1030"/>
      <c r="DC124" s="1030"/>
      <c r="DD124" s="1030"/>
      <c r="DE124" s="1030"/>
      <c r="DF124" s="1031"/>
      <c r="DG124" s="1014">
        <v>3656159</v>
      </c>
      <c r="DH124" s="996"/>
      <c r="DI124" s="996"/>
      <c r="DJ124" s="996"/>
      <c r="DK124" s="997"/>
      <c r="DL124" s="995" t="s">
        <v>439</v>
      </c>
      <c r="DM124" s="996"/>
      <c r="DN124" s="996"/>
      <c r="DO124" s="996"/>
      <c r="DP124" s="997"/>
      <c r="DQ124" s="995" t="s">
        <v>442</v>
      </c>
      <c r="DR124" s="996"/>
      <c r="DS124" s="996"/>
      <c r="DT124" s="996"/>
      <c r="DU124" s="997"/>
      <c r="DV124" s="998" t="s">
        <v>439</v>
      </c>
      <c r="DW124" s="999"/>
      <c r="DX124" s="999"/>
      <c r="DY124" s="999"/>
      <c r="DZ124" s="1000"/>
    </row>
    <row r="125" spans="1:130" s="216" customFormat="1" ht="26.25" customHeight="1" x14ac:dyDescent="0.15">
      <c r="A125" s="1067"/>
      <c r="B125" s="959"/>
      <c r="C125" s="932" t="s">
        <v>468</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438</v>
      </c>
      <c r="AB125" s="969"/>
      <c r="AC125" s="969"/>
      <c r="AD125" s="969"/>
      <c r="AE125" s="970"/>
      <c r="AF125" s="971" t="s">
        <v>439</v>
      </c>
      <c r="AG125" s="969"/>
      <c r="AH125" s="969"/>
      <c r="AI125" s="969"/>
      <c r="AJ125" s="970"/>
      <c r="AK125" s="971" t="s">
        <v>444</v>
      </c>
      <c r="AL125" s="969"/>
      <c r="AM125" s="969"/>
      <c r="AN125" s="969"/>
      <c r="AO125" s="970"/>
      <c r="AP125" s="972" t="s">
        <v>438</v>
      </c>
      <c r="AQ125" s="973"/>
      <c r="AR125" s="973"/>
      <c r="AS125" s="973"/>
      <c r="AT125" s="974"/>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2" t="s">
        <v>484</v>
      </c>
      <c r="CL125" s="1017"/>
      <c r="CM125" s="1017"/>
      <c r="CN125" s="1017"/>
      <c r="CO125" s="1018"/>
      <c r="CP125" s="939" t="s">
        <v>485</v>
      </c>
      <c r="CQ125" s="907"/>
      <c r="CR125" s="907"/>
      <c r="CS125" s="907"/>
      <c r="CT125" s="907"/>
      <c r="CU125" s="907"/>
      <c r="CV125" s="907"/>
      <c r="CW125" s="907"/>
      <c r="CX125" s="907"/>
      <c r="CY125" s="907"/>
      <c r="CZ125" s="907"/>
      <c r="DA125" s="907"/>
      <c r="DB125" s="907"/>
      <c r="DC125" s="907"/>
      <c r="DD125" s="907"/>
      <c r="DE125" s="907"/>
      <c r="DF125" s="908"/>
      <c r="DG125" s="940" t="s">
        <v>439</v>
      </c>
      <c r="DH125" s="941"/>
      <c r="DI125" s="941"/>
      <c r="DJ125" s="941"/>
      <c r="DK125" s="941"/>
      <c r="DL125" s="941" t="s">
        <v>439</v>
      </c>
      <c r="DM125" s="941"/>
      <c r="DN125" s="941"/>
      <c r="DO125" s="941"/>
      <c r="DP125" s="941"/>
      <c r="DQ125" s="941" t="s">
        <v>444</v>
      </c>
      <c r="DR125" s="941"/>
      <c r="DS125" s="941"/>
      <c r="DT125" s="941"/>
      <c r="DU125" s="941"/>
      <c r="DV125" s="942" t="s">
        <v>439</v>
      </c>
      <c r="DW125" s="942"/>
      <c r="DX125" s="942"/>
      <c r="DY125" s="942"/>
      <c r="DZ125" s="943"/>
    </row>
    <row r="126" spans="1:130" s="216" customFormat="1" ht="26.25" customHeight="1" thickBot="1" x14ac:dyDescent="0.2">
      <c r="A126" s="1067"/>
      <c r="B126" s="959"/>
      <c r="C126" s="932" t="s">
        <v>470</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439</v>
      </c>
      <c r="AB126" s="969"/>
      <c r="AC126" s="969"/>
      <c r="AD126" s="969"/>
      <c r="AE126" s="970"/>
      <c r="AF126" s="971" t="s">
        <v>439</v>
      </c>
      <c r="AG126" s="969"/>
      <c r="AH126" s="969"/>
      <c r="AI126" s="969"/>
      <c r="AJ126" s="970"/>
      <c r="AK126" s="971" t="s">
        <v>438</v>
      </c>
      <c r="AL126" s="969"/>
      <c r="AM126" s="969"/>
      <c r="AN126" s="969"/>
      <c r="AO126" s="970"/>
      <c r="AP126" s="972" t="s">
        <v>412</v>
      </c>
      <c r="AQ126" s="973"/>
      <c r="AR126" s="973"/>
      <c r="AS126" s="973"/>
      <c r="AT126" s="974"/>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3"/>
      <c r="CL126" s="1020"/>
      <c r="CM126" s="1020"/>
      <c r="CN126" s="1020"/>
      <c r="CO126" s="1021"/>
      <c r="CP126" s="932" t="s">
        <v>486</v>
      </c>
      <c r="CQ126" s="933"/>
      <c r="CR126" s="933"/>
      <c r="CS126" s="933"/>
      <c r="CT126" s="933"/>
      <c r="CU126" s="933"/>
      <c r="CV126" s="933"/>
      <c r="CW126" s="933"/>
      <c r="CX126" s="933"/>
      <c r="CY126" s="933"/>
      <c r="CZ126" s="933"/>
      <c r="DA126" s="933"/>
      <c r="DB126" s="933"/>
      <c r="DC126" s="933"/>
      <c r="DD126" s="933"/>
      <c r="DE126" s="933"/>
      <c r="DF126" s="934"/>
      <c r="DG126" s="935" t="s">
        <v>444</v>
      </c>
      <c r="DH126" s="936"/>
      <c r="DI126" s="936"/>
      <c r="DJ126" s="936"/>
      <c r="DK126" s="936"/>
      <c r="DL126" s="936" t="s">
        <v>444</v>
      </c>
      <c r="DM126" s="936"/>
      <c r="DN126" s="936"/>
      <c r="DO126" s="936"/>
      <c r="DP126" s="936"/>
      <c r="DQ126" s="936" t="s">
        <v>442</v>
      </c>
      <c r="DR126" s="936"/>
      <c r="DS126" s="936"/>
      <c r="DT126" s="936"/>
      <c r="DU126" s="936"/>
      <c r="DV126" s="937" t="s">
        <v>442</v>
      </c>
      <c r="DW126" s="937"/>
      <c r="DX126" s="937"/>
      <c r="DY126" s="937"/>
      <c r="DZ126" s="938"/>
    </row>
    <row r="127" spans="1:130" s="216" customFormat="1" ht="26.25" customHeight="1" x14ac:dyDescent="0.15">
      <c r="A127" s="1068"/>
      <c r="B127" s="961"/>
      <c r="C127" s="983" t="s">
        <v>487</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439</v>
      </c>
      <c r="AB127" s="969"/>
      <c r="AC127" s="969"/>
      <c r="AD127" s="969"/>
      <c r="AE127" s="970"/>
      <c r="AF127" s="971" t="s">
        <v>439</v>
      </c>
      <c r="AG127" s="969"/>
      <c r="AH127" s="969"/>
      <c r="AI127" s="969"/>
      <c r="AJ127" s="970"/>
      <c r="AK127" s="971" t="s">
        <v>439</v>
      </c>
      <c r="AL127" s="969"/>
      <c r="AM127" s="969"/>
      <c r="AN127" s="969"/>
      <c r="AO127" s="970"/>
      <c r="AP127" s="972" t="s">
        <v>439</v>
      </c>
      <c r="AQ127" s="973"/>
      <c r="AR127" s="973"/>
      <c r="AS127" s="973"/>
      <c r="AT127" s="974"/>
      <c r="AU127" s="218"/>
      <c r="AV127" s="218"/>
      <c r="AW127" s="218"/>
      <c r="AX127" s="1041" t="s">
        <v>488</v>
      </c>
      <c r="AY127" s="1042"/>
      <c r="AZ127" s="1042"/>
      <c r="BA127" s="1042"/>
      <c r="BB127" s="1042"/>
      <c r="BC127" s="1042"/>
      <c r="BD127" s="1042"/>
      <c r="BE127" s="1043"/>
      <c r="BF127" s="1044" t="s">
        <v>489</v>
      </c>
      <c r="BG127" s="1042"/>
      <c r="BH127" s="1042"/>
      <c r="BI127" s="1042"/>
      <c r="BJ127" s="1042"/>
      <c r="BK127" s="1042"/>
      <c r="BL127" s="1043"/>
      <c r="BM127" s="1044" t="s">
        <v>490</v>
      </c>
      <c r="BN127" s="1042"/>
      <c r="BO127" s="1042"/>
      <c r="BP127" s="1042"/>
      <c r="BQ127" s="1042"/>
      <c r="BR127" s="1042"/>
      <c r="BS127" s="1043"/>
      <c r="BT127" s="1044" t="s">
        <v>491</v>
      </c>
      <c r="BU127" s="1042"/>
      <c r="BV127" s="1042"/>
      <c r="BW127" s="1042"/>
      <c r="BX127" s="1042"/>
      <c r="BY127" s="1042"/>
      <c r="BZ127" s="1065"/>
      <c r="CA127" s="218"/>
      <c r="CB127" s="218"/>
      <c r="CC127" s="218"/>
      <c r="CD127" s="241"/>
      <c r="CE127" s="241"/>
      <c r="CF127" s="241"/>
      <c r="CG127" s="218"/>
      <c r="CH127" s="218"/>
      <c r="CI127" s="218"/>
      <c r="CJ127" s="240"/>
      <c r="CK127" s="1033"/>
      <c r="CL127" s="1020"/>
      <c r="CM127" s="1020"/>
      <c r="CN127" s="1020"/>
      <c r="CO127" s="1021"/>
      <c r="CP127" s="932" t="s">
        <v>492</v>
      </c>
      <c r="CQ127" s="933"/>
      <c r="CR127" s="933"/>
      <c r="CS127" s="933"/>
      <c r="CT127" s="933"/>
      <c r="CU127" s="933"/>
      <c r="CV127" s="933"/>
      <c r="CW127" s="933"/>
      <c r="CX127" s="933"/>
      <c r="CY127" s="933"/>
      <c r="CZ127" s="933"/>
      <c r="DA127" s="933"/>
      <c r="DB127" s="933"/>
      <c r="DC127" s="933"/>
      <c r="DD127" s="933"/>
      <c r="DE127" s="933"/>
      <c r="DF127" s="934"/>
      <c r="DG127" s="935" t="s">
        <v>442</v>
      </c>
      <c r="DH127" s="936"/>
      <c r="DI127" s="936"/>
      <c r="DJ127" s="936"/>
      <c r="DK127" s="936"/>
      <c r="DL127" s="936" t="s">
        <v>439</v>
      </c>
      <c r="DM127" s="936"/>
      <c r="DN127" s="936"/>
      <c r="DO127" s="936"/>
      <c r="DP127" s="936"/>
      <c r="DQ127" s="936" t="s">
        <v>439</v>
      </c>
      <c r="DR127" s="936"/>
      <c r="DS127" s="936"/>
      <c r="DT127" s="936"/>
      <c r="DU127" s="936"/>
      <c r="DV127" s="937" t="s">
        <v>439</v>
      </c>
      <c r="DW127" s="937"/>
      <c r="DX127" s="937"/>
      <c r="DY127" s="937"/>
      <c r="DZ127" s="938"/>
    </row>
    <row r="128" spans="1:130" s="216" customFormat="1" ht="26.25" customHeight="1" thickBot="1" x14ac:dyDescent="0.2">
      <c r="A128" s="1051" t="s">
        <v>493</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494</v>
      </c>
      <c r="X128" s="1053"/>
      <c r="Y128" s="1053"/>
      <c r="Z128" s="1054"/>
      <c r="AA128" s="1055">
        <v>53511</v>
      </c>
      <c r="AB128" s="1056"/>
      <c r="AC128" s="1056"/>
      <c r="AD128" s="1056"/>
      <c r="AE128" s="1057"/>
      <c r="AF128" s="1058">
        <v>51161</v>
      </c>
      <c r="AG128" s="1056"/>
      <c r="AH128" s="1056"/>
      <c r="AI128" s="1056"/>
      <c r="AJ128" s="1057"/>
      <c r="AK128" s="1058">
        <v>49695</v>
      </c>
      <c r="AL128" s="1056"/>
      <c r="AM128" s="1056"/>
      <c r="AN128" s="1056"/>
      <c r="AO128" s="1057"/>
      <c r="AP128" s="1059"/>
      <c r="AQ128" s="1060"/>
      <c r="AR128" s="1060"/>
      <c r="AS128" s="1060"/>
      <c r="AT128" s="1061"/>
      <c r="AU128" s="218"/>
      <c r="AV128" s="218"/>
      <c r="AW128" s="218"/>
      <c r="AX128" s="906" t="s">
        <v>495</v>
      </c>
      <c r="AY128" s="907"/>
      <c r="AZ128" s="907"/>
      <c r="BA128" s="907"/>
      <c r="BB128" s="907"/>
      <c r="BC128" s="907"/>
      <c r="BD128" s="907"/>
      <c r="BE128" s="908"/>
      <c r="BF128" s="1062" t="s">
        <v>442</v>
      </c>
      <c r="BG128" s="1063"/>
      <c r="BH128" s="1063"/>
      <c r="BI128" s="1063"/>
      <c r="BJ128" s="1063"/>
      <c r="BK128" s="1063"/>
      <c r="BL128" s="1064"/>
      <c r="BM128" s="1062">
        <v>13.72</v>
      </c>
      <c r="BN128" s="1063"/>
      <c r="BO128" s="1063"/>
      <c r="BP128" s="1063"/>
      <c r="BQ128" s="1063"/>
      <c r="BR128" s="1063"/>
      <c r="BS128" s="1064"/>
      <c r="BT128" s="1062">
        <v>20</v>
      </c>
      <c r="BU128" s="1063"/>
      <c r="BV128" s="1063"/>
      <c r="BW128" s="1063"/>
      <c r="BX128" s="1063"/>
      <c r="BY128" s="1063"/>
      <c r="BZ128" s="1086"/>
      <c r="CA128" s="241"/>
      <c r="CB128" s="241"/>
      <c r="CC128" s="241"/>
      <c r="CD128" s="241"/>
      <c r="CE128" s="241"/>
      <c r="CF128" s="241"/>
      <c r="CG128" s="218"/>
      <c r="CH128" s="218"/>
      <c r="CI128" s="218"/>
      <c r="CJ128" s="240"/>
      <c r="CK128" s="1034"/>
      <c r="CL128" s="1035"/>
      <c r="CM128" s="1035"/>
      <c r="CN128" s="1035"/>
      <c r="CO128" s="1036"/>
      <c r="CP128" s="1045" t="s">
        <v>496</v>
      </c>
      <c r="CQ128" s="736"/>
      <c r="CR128" s="736"/>
      <c r="CS128" s="736"/>
      <c r="CT128" s="736"/>
      <c r="CU128" s="736"/>
      <c r="CV128" s="736"/>
      <c r="CW128" s="736"/>
      <c r="CX128" s="736"/>
      <c r="CY128" s="736"/>
      <c r="CZ128" s="736"/>
      <c r="DA128" s="736"/>
      <c r="DB128" s="736"/>
      <c r="DC128" s="736"/>
      <c r="DD128" s="736"/>
      <c r="DE128" s="736"/>
      <c r="DF128" s="1046"/>
      <c r="DG128" s="1047">
        <v>107793</v>
      </c>
      <c r="DH128" s="1048"/>
      <c r="DI128" s="1048"/>
      <c r="DJ128" s="1048"/>
      <c r="DK128" s="1048"/>
      <c r="DL128" s="1048">
        <v>106200</v>
      </c>
      <c r="DM128" s="1048"/>
      <c r="DN128" s="1048"/>
      <c r="DO128" s="1048"/>
      <c r="DP128" s="1048"/>
      <c r="DQ128" s="1048">
        <v>106200</v>
      </c>
      <c r="DR128" s="1048"/>
      <c r="DS128" s="1048"/>
      <c r="DT128" s="1048"/>
      <c r="DU128" s="1048"/>
      <c r="DV128" s="1049">
        <v>1.7</v>
      </c>
      <c r="DW128" s="1049"/>
      <c r="DX128" s="1049"/>
      <c r="DY128" s="1049"/>
      <c r="DZ128" s="1050"/>
    </row>
    <row r="129" spans="1:131" s="216" customFormat="1" ht="26.25" customHeight="1" x14ac:dyDescent="0.15">
      <c r="A129" s="944" t="s">
        <v>105</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497</v>
      </c>
      <c r="X129" s="1081"/>
      <c r="Y129" s="1081"/>
      <c r="Z129" s="1082"/>
      <c r="AA129" s="968">
        <v>7879254</v>
      </c>
      <c r="AB129" s="969"/>
      <c r="AC129" s="969"/>
      <c r="AD129" s="969"/>
      <c r="AE129" s="970"/>
      <c r="AF129" s="971">
        <v>7924513</v>
      </c>
      <c r="AG129" s="969"/>
      <c r="AH129" s="969"/>
      <c r="AI129" s="969"/>
      <c r="AJ129" s="970"/>
      <c r="AK129" s="971">
        <v>8102513</v>
      </c>
      <c r="AL129" s="969"/>
      <c r="AM129" s="969"/>
      <c r="AN129" s="969"/>
      <c r="AO129" s="970"/>
      <c r="AP129" s="1083"/>
      <c r="AQ129" s="1084"/>
      <c r="AR129" s="1084"/>
      <c r="AS129" s="1084"/>
      <c r="AT129" s="1085"/>
      <c r="AU129" s="219"/>
      <c r="AV129" s="219"/>
      <c r="AW129" s="219"/>
      <c r="AX129" s="1075" t="s">
        <v>498</v>
      </c>
      <c r="AY129" s="933"/>
      <c r="AZ129" s="933"/>
      <c r="BA129" s="933"/>
      <c r="BB129" s="933"/>
      <c r="BC129" s="933"/>
      <c r="BD129" s="933"/>
      <c r="BE129" s="934"/>
      <c r="BF129" s="1076" t="s">
        <v>446</v>
      </c>
      <c r="BG129" s="1077"/>
      <c r="BH129" s="1077"/>
      <c r="BI129" s="1077"/>
      <c r="BJ129" s="1077"/>
      <c r="BK129" s="1077"/>
      <c r="BL129" s="1078"/>
      <c r="BM129" s="1076">
        <v>18.72</v>
      </c>
      <c r="BN129" s="1077"/>
      <c r="BO129" s="1077"/>
      <c r="BP129" s="1077"/>
      <c r="BQ129" s="1077"/>
      <c r="BR129" s="1077"/>
      <c r="BS129" s="1078"/>
      <c r="BT129" s="1076">
        <v>30</v>
      </c>
      <c r="BU129" s="1077"/>
      <c r="BV129" s="1077"/>
      <c r="BW129" s="1077"/>
      <c r="BX129" s="1077"/>
      <c r="BY129" s="1077"/>
      <c r="BZ129" s="1079"/>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4" t="s">
        <v>499</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500</v>
      </c>
      <c r="X130" s="1081"/>
      <c r="Y130" s="1081"/>
      <c r="Z130" s="1082"/>
      <c r="AA130" s="968">
        <v>2072115</v>
      </c>
      <c r="AB130" s="969"/>
      <c r="AC130" s="969"/>
      <c r="AD130" s="969"/>
      <c r="AE130" s="970"/>
      <c r="AF130" s="971">
        <v>2040346</v>
      </c>
      <c r="AG130" s="969"/>
      <c r="AH130" s="969"/>
      <c r="AI130" s="969"/>
      <c r="AJ130" s="970"/>
      <c r="AK130" s="971">
        <v>1942336</v>
      </c>
      <c r="AL130" s="969"/>
      <c r="AM130" s="969"/>
      <c r="AN130" s="969"/>
      <c r="AO130" s="970"/>
      <c r="AP130" s="1083"/>
      <c r="AQ130" s="1084"/>
      <c r="AR130" s="1084"/>
      <c r="AS130" s="1084"/>
      <c r="AT130" s="1085"/>
      <c r="AU130" s="219"/>
      <c r="AV130" s="219"/>
      <c r="AW130" s="219"/>
      <c r="AX130" s="1075" t="s">
        <v>501</v>
      </c>
      <c r="AY130" s="933"/>
      <c r="AZ130" s="933"/>
      <c r="BA130" s="933"/>
      <c r="BB130" s="933"/>
      <c r="BC130" s="933"/>
      <c r="BD130" s="933"/>
      <c r="BE130" s="934"/>
      <c r="BF130" s="1111">
        <v>12.8</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502</v>
      </c>
      <c r="X131" s="1118"/>
      <c r="Y131" s="1118"/>
      <c r="Z131" s="1119"/>
      <c r="AA131" s="1014">
        <v>5807139</v>
      </c>
      <c r="AB131" s="996"/>
      <c r="AC131" s="996"/>
      <c r="AD131" s="996"/>
      <c r="AE131" s="997"/>
      <c r="AF131" s="995">
        <v>5884167</v>
      </c>
      <c r="AG131" s="996"/>
      <c r="AH131" s="996"/>
      <c r="AI131" s="996"/>
      <c r="AJ131" s="997"/>
      <c r="AK131" s="995">
        <v>6160177</v>
      </c>
      <c r="AL131" s="996"/>
      <c r="AM131" s="996"/>
      <c r="AN131" s="996"/>
      <c r="AO131" s="997"/>
      <c r="AP131" s="1120"/>
      <c r="AQ131" s="1121"/>
      <c r="AR131" s="1121"/>
      <c r="AS131" s="1121"/>
      <c r="AT131" s="1122"/>
      <c r="AU131" s="219"/>
      <c r="AV131" s="219"/>
      <c r="AW131" s="219"/>
      <c r="AX131" s="1093" t="s">
        <v>503</v>
      </c>
      <c r="AY131" s="736"/>
      <c r="AZ131" s="736"/>
      <c r="BA131" s="736"/>
      <c r="BB131" s="736"/>
      <c r="BC131" s="736"/>
      <c r="BD131" s="736"/>
      <c r="BE131" s="1046"/>
      <c r="BF131" s="1094">
        <v>81.599999999999994</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100" t="s">
        <v>504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505</v>
      </c>
      <c r="W132" s="1104"/>
      <c r="X132" s="1104"/>
      <c r="Y132" s="1104"/>
      <c r="Z132" s="1105"/>
      <c r="AA132" s="1106">
        <v>13.26215887</v>
      </c>
      <c r="AB132" s="1107"/>
      <c r="AC132" s="1107"/>
      <c r="AD132" s="1107"/>
      <c r="AE132" s="1108"/>
      <c r="AF132" s="1109">
        <v>13.08049211</v>
      </c>
      <c r="AG132" s="1107"/>
      <c r="AH132" s="1107"/>
      <c r="AI132" s="1107"/>
      <c r="AJ132" s="1108"/>
      <c r="AK132" s="1109">
        <v>12.28263409</v>
      </c>
      <c r="AL132" s="1107"/>
      <c r="AM132" s="1107"/>
      <c r="AN132" s="1107"/>
      <c r="AO132" s="1108"/>
      <c r="AP132" s="1011"/>
      <c r="AQ132" s="1012"/>
      <c r="AR132" s="1012"/>
      <c r="AS132" s="1012"/>
      <c r="AT132" s="111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506</v>
      </c>
      <c r="W133" s="1087"/>
      <c r="X133" s="1087"/>
      <c r="Y133" s="1087"/>
      <c r="Z133" s="1088"/>
      <c r="AA133" s="1089">
        <v>11.7</v>
      </c>
      <c r="AB133" s="1090"/>
      <c r="AC133" s="1090"/>
      <c r="AD133" s="1090"/>
      <c r="AE133" s="1091"/>
      <c r="AF133" s="1089">
        <v>12.1</v>
      </c>
      <c r="AG133" s="1090"/>
      <c r="AH133" s="1090"/>
      <c r="AI133" s="1090"/>
      <c r="AJ133" s="1091"/>
      <c r="AK133" s="1089">
        <v>12.8</v>
      </c>
      <c r="AL133" s="1090"/>
      <c r="AM133" s="1090"/>
      <c r="AN133" s="1090"/>
      <c r="AO133" s="1091"/>
      <c r="AP133" s="1038"/>
      <c r="AQ133" s="1039"/>
      <c r="AR133" s="1039"/>
      <c r="AS133" s="1039"/>
      <c r="AT133" s="109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j6m8jwJanKMme1aGglQdOG57ZVXEP3reIPXUrrcNPFdZQXM5WYf80oAQmejxxS85Fjsp6kvQKBIskwYXFhiGdg==" saltValue="YfnrU6hdDzl1xWxO6jCe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28" zoomScaleNormal="85" zoomScaleSheetLayoutView="100" workbookViewId="0">
      <selection activeCell="CU50" sqref="CU50"/>
    </sheetView>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507</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6"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Z3mC5v7QsLGH9Wg50tSnA43jsKUscOFdY6UXgeFW4I5MaHq87kAmAcikZqlTLmd7rJCIuNj8VOKJDMJcCxKUQ==" saltValue="zgbWxUffKfrR1uoBfLgW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4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508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509</v>
      </c>
      <c r="AL6" s="252"/>
      <c r="AM6" s="252"/>
      <c r="AN6" s="252"/>
    </row>
    <row r="7" spans="1:46" ht="13.5" customHeight="1" x14ac:dyDescent="0.15">
      <c r="A7" s="251"/>
      <c r="AK7" s="254"/>
      <c r="AL7" s="255"/>
      <c r="AM7" s="255"/>
      <c r="AN7" s="256"/>
      <c r="AO7" s="1124" t="s">
        <v>510</v>
      </c>
      <c r="AP7" s="257"/>
      <c r="AQ7" s="258" t="s">
        <v>511</v>
      </c>
      <c r="AR7" s="259"/>
    </row>
    <row r="8" spans="1:46" x14ac:dyDescent="0.15">
      <c r="A8" s="251"/>
      <c r="AK8" s="260"/>
      <c r="AL8" s="261"/>
      <c r="AM8" s="261"/>
      <c r="AN8" s="262"/>
      <c r="AO8" s="1125"/>
      <c r="AP8" s="263" t="s">
        <v>512</v>
      </c>
      <c r="AQ8" s="264" t="s">
        <v>513</v>
      </c>
      <c r="AR8" s="265" t="s">
        <v>514</v>
      </c>
    </row>
    <row r="9" spans="1:46" x14ac:dyDescent="0.15">
      <c r="A9" s="251"/>
      <c r="AK9" s="1126" t="s">
        <v>515</v>
      </c>
      <c r="AL9" s="1127"/>
      <c r="AM9" s="1127"/>
      <c r="AN9" s="1128"/>
      <c r="AO9" s="266">
        <v>2436800</v>
      </c>
      <c r="AP9" s="266">
        <v>241506</v>
      </c>
      <c r="AQ9" s="267">
        <v>135698</v>
      </c>
      <c r="AR9" s="268">
        <v>78</v>
      </c>
    </row>
    <row r="10" spans="1:46" ht="13.5" customHeight="1" x14ac:dyDescent="0.15">
      <c r="A10" s="251"/>
      <c r="AK10" s="1126" t="s">
        <v>516</v>
      </c>
      <c r="AL10" s="1127"/>
      <c r="AM10" s="1127"/>
      <c r="AN10" s="1128"/>
      <c r="AO10" s="269">
        <v>20370</v>
      </c>
      <c r="AP10" s="269">
        <v>2019</v>
      </c>
      <c r="AQ10" s="270">
        <v>15070</v>
      </c>
      <c r="AR10" s="271">
        <v>-86.6</v>
      </c>
    </row>
    <row r="11" spans="1:46" ht="13.5" customHeight="1" x14ac:dyDescent="0.15">
      <c r="A11" s="251"/>
      <c r="AK11" s="1126" t="s">
        <v>517</v>
      </c>
      <c r="AL11" s="1127"/>
      <c r="AM11" s="1127"/>
      <c r="AN11" s="1128"/>
      <c r="AO11" s="269" t="s">
        <v>518</v>
      </c>
      <c r="AP11" s="269" t="s">
        <v>518</v>
      </c>
      <c r="AQ11" s="270">
        <v>1204</v>
      </c>
      <c r="AR11" s="271" t="s">
        <v>518</v>
      </c>
    </row>
    <row r="12" spans="1:46" ht="13.5" customHeight="1" x14ac:dyDescent="0.15">
      <c r="A12" s="251"/>
      <c r="AK12" s="1126" t="s">
        <v>519</v>
      </c>
      <c r="AL12" s="1127"/>
      <c r="AM12" s="1127"/>
      <c r="AN12" s="1128"/>
      <c r="AO12" s="269" t="s">
        <v>518</v>
      </c>
      <c r="AP12" s="269" t="s">
        <v>518</v>
      </c>
      <c r="AQ12" s="270" t="s">
        <v>518</v>
      </c>
      <c r="AR12" s="271" t="s">
        <v>518</v>
      </c>
    </row>
    <row r="13" spans="1:46" ht="13.5" customHeight="1" x14ac:dyDescent="0.15">
      <c r="A13" s="251"/>
      <c r="AK13" s="1126" t="s">
        <v>520</v>
      </c>
      <c r="AL13" s="1127"/>
      <c r="AM13" s="1127"/>
      <c r="AN13" s="1128"/>
      <c r="AO13" s="269">
        <v>103220</v>
      </c>
      <c r="AP13" s="269">
        <v>10230</v>
      </c>
      <c r="AQ13" s="270">
        <v>5161</v>
      </c>
      <c r="AR13" s="271">
        <v>98.2</v>
      </c>
    </row>
    <row r="14" spans="1:46" ht="13.5" customHeight="1" x14ac:dyDescent="0.15">
      <c r="A14" s="251"/>
      <c r="AK14" s="1126" t="s">
        <v>521</v>
      </c>
      <c r="AL14" s="1127"/>
      <c r="AM14" s="1127"/>
      <c r="AN14" s="1128"/>
      <c r="AO14" s="269">
        <v>8279</v>
      </c>
      <c r="AP14" s="269">
        <v>821</v>
      </c>
      <c r="AQ14" s="270">
        <v>2589</v>
      </c>
      <c r="AR14" s="271">
        <v>-68.3</v>
      </c>
    </row>
    <row r="15" spans="1:46" ht="13.5" customHeight="1" x14ac:dyDescent="0.15">
      <c r="A15" s="251"/>
      <c r="AK15" s="1129" t="s">
        <v>522</v>
      </c>
      <c r="AL15" s="1130"/>
      <c r="AM15" s="1130"/>
      <c r="AN15" s="1131"/>
      <c r="AO15" s="269">
        <v>-197417</v>
      </c>
      <c r="AP15" s="269">
        <v>-19566</v>
      </c>
      <c r="AQ15" s="270">
        <v>-9993</v>
      </c>
      <c r="AR15" s="271">
        <v>95.8</v>
      </c>
    </row>
    <row r="16" spans="1:46" x14ac:dyDescent="0.15">
      <c r="A16" s="251"/>
      <c r="AK16" s="1129" t="s">
        <v>185</v>
      </c>
      <c r="AL16" s="1130"/>
      <c r="AM16" s="1130"/>
      <c r="AN16" s="1131"/>
      <c r="AO16" s="269">
        <v>2371252</v>
      </c>
      <c r="AP16" s="269">
        <v>235010</v>
      </c>
      <c r="AQ16" s="270">
        <v>149729</v>
      </c>
      <c r="AR16" s="271">
        <v>57</v>
      </c>
    </row>
    <row r="17" spans="1:46" x14ac:dyDescent="0.15">
      <c r="A17" s="251"/>
    </row>
    <row r="18" spans="1:46" x14ac:dyDescent="0.15">
      <c r="A18" s="251"/>
      <c r="AQ18" s="272"/>
      <c r="AR18" s="272"/>
    </row>
    <row r="19" spans="1:46" x14ac:dyDescent="0.15">
      <c r="A19" s="251"/>
      <c r="AK19" s="247" t="s">
        <v>523</v>
      </c>
    </row>
    <row r="20" spans="1:46" x14ac:dyDescent="0.15">
      <c r="A20" s="251"/>
      <c r="AK20" s="273"/>
      <c r="AL20" s="274"/>
      <c r="AM20" s="274"/>
      <c r="AN20" s="275"/>
      <c r="AO20" s="276" t="s">
        <v>524</v>
      </c>
      <c r="AP20" s="277" t="s">
        <v>525</v>
      </c>
      <c r="AQ20" s="278" t="s">
        <v>526</v>
      </c>
      <c r="AR20" s="279"/>
    </row>
    <row r="21" spans="1:46" s="252" customFormat="1" x14ac:dyDescent="0.15">
      <c r="A21" s="280"/>
      <c r="AK21" s="1132" t="s">
        <v>527</v>
      </c>
      <c r="AL21" s="1133"/>
      <c r="AM21" s="1133"/>
      <c r="AN21" s="1134"/>
      <c r="AO21" s="281">
        <v>26.96</v>
      </c>
      <c r="AP21" s="282">
        <v>13.47</v>
      </c>
      <c r="AQ21" s="283">
        <v>13.49</v>
      </c>
      <c r="AS21" s="284"/>
      <c r="AT21" s="280"/>
    </row>
    <row r="22" spans="1:46" s="252" customFormat="1" x14ac:dyDescent="0.15">
      <c r="A22" s="280"/>
      <c r="AK22" s="1132" t="s">
        <v>528</v>
      </c>
      <c r="AL22" s="1133"/>
      <c r="AM22" s="1133"/>
      <c r="AN22" s="1134"/>
      <c r="AO22" s="285">
        <v>91.8</v>
      </c>
      <c r="AP22" s="286">
        <v>96.1</v>
      </c>
      <c r="AQ22" s="287">
        <v>-4.3</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3" t="s">
        <v>529</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x14ac:dyDescent="0.15">
      <c r="A27" s="292"/>
      <c r="AS27" s="247"/>
      <c r="AT27" s="247"/>
    </row>
    <row r="28" spans="1:46" ht="17.25" x14ac:dyDescent="0.15">
      <c r="A28" s="248" t="s">
        <v>530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531</v>
      </c>
      <c r="AL29" s="252"/>
      <c r="AM29" s="252"/>
      <c r="AN29" s="252"/>
      <c r="AS29" s="294"/>
    </row>
    <row r="30" spans="1:46" ht="13.5" customHeight="1" x14ac:dyDescent="0.15">
      <c r="A30" s="251"/>
      <c r="AK30" s="254"/>
      <c r="AL30" s="255"/>
      <c r="AM30" s="255"/>
      <c r="AN30" s="256"/>
      <c r="AO30" s="1124" t="s">
        <v>510</v>
      </c>
      <c r="AP30" s="257"/>
      <c r="AQ30" s="258" t="s">
        <v>511</v>
      </c>
      <c r="AR30" s="259"/>
    </row>
    <row r="31" spans="1:46" x14ac:dyDescent="0.15">
      <c r="A31" s="251"/>
      <c r="AK31" s="260"/>
      <c r="AL31" s="261"/>
      <c r="AM31" s="261"/>
      <c r="AN31" s="262"/>
      <c r="AO31" s="1125"/>
      <c r="AP31" s="263" t="s">
        <v>512</v>
      </c>
      <c r="AQ31" s="264" t="s">
        <v>513</v>
      </c>
      <c r="AR31" s="265" t="s">
        <v>514</v>
      </c>
    </row>
    <row r="32" spans="1:46" ht="27" customHeight="1" x14ac:dyDescent="0.15">
      <c r="A32" s="251"/>
      <c r="AK32" s="1140" t="s">
        <v>532</v>
      </c>
      <c r="AL32" s="1141"/>
      <c r="AM32" s="1141"/>
      <c r="AN32" s="1142"/>
      <c r="AO32" s="295">
        <v>1896288</v>
      </c>
      <c r="AP32" s="295">
        <v>187937</v>
      </c>
      <c r="AQ32" s="296">
        <v>77495</v>
      </c>
      <c r="AR32" s="297">
        <v>142.5</v>
      </c>
    </row>
    <row r="33" spans="1:46" ht="13.5" customHeight="1" x14ac:dyDescent="0.15">
      <c r="A33" s="251"/>
      <c r="AK33" s="1140" t="s">
        <v>533</v>
      </c>
      <c r="AL33" s="1141"/>
      <c r="AM33" s="1141"/>
      <c r="AN33" s="1142"/>
      <c r="AO33" s="295" t="s">
        <v>518</v>
      </c>
      <c r="AP33" s="295" t="s">
        <v>518</v>
      </c>
      <c r="AQ33" s="296" t="s">
        <v>518</v>
      </c>
      <c r="AR33" s="297" t="s">
        <v>518</v>
      </c>
    </row>
    <row r="34" spans="1:46" ht="27" customHeight="1" x14ac:dyDescent="0.15">
      <c r="A34" s="251"/>
      <c r="AK34" s="1140" t="s">
        <v>534</v>
      </c>
      <c r="AL34" s="1141"/>
      <c r="AM34" s="1141"/>
      <c r="AN34" s="1142"/>
      <c r="AO34" s="295" t="s">
        <v>518</v>
      </c>
      <c r="AP34" s="295" t="s">
        <v>518</v>
      </c>
      <c r="AQ34" s="296" t="s">
        <v>518</v>
      </c>
      <c r="AR34" s="297" t="s">
        <v>518</v>
      </c>
    </row>
    <row r="35" spans="1:46" ht="27" customHeight="1" x14ac:dyDescent="0.15">
      <c r="A35" s="251"/>
      <c r="AK35" s="1140" t="s">
        <v>535</v>
      </c>
      <c r="AL35" s="1141"/>
      <c r="AM35" s="1141"/>
      <c r="AN35" s="1142"/>
      <c r="AO35" s="295">
        <v>851863</v>
      </c>
      <c r="AP35" s="295">
        <v>84426</v>
      </c>
      <c r="AQ35" s="296">
        <v>26940</v>
      </c>
      <c r="AR35" s="297">
        <v>213.4</v>
      </c>
    </row>
    <row r="36" spans="1:46" ht="27" customHeight="1" x14ac:dyDescent="0.15">
      <c r="A36" s="251"/>
      <c r="AK36" s="1140" t="s">
        <v>536</v>
      </c>
      <c r="AL36" s="1141"/>
      <c r="AM36" s="1141"/>
      <c r="AN36" s="1142"/>
      <c r="AO36" s="295" t="s">
        <v>518</v>
      </c>
      <c r="AP36" s="295" t="s">
        <v>518</v>
      </c>
      <c r="AQ36" s="296">
        <v>3757</v>
      </c>
      <c r="AR36" s="297" t="s">
        <v>518</v>
      </c>
    </row>
    <row r="37" spans="1:46" ht="13.5" customHeight="1" x14ac:dyDescent="0.15">
      <c r="A37" s="251"/>
      <c r="AK37" s="1140" t="s">
        <v>537</v>
      </c>
      <c r="AL37" s="1141"/>
      <c r="AM37" s="1141"/>
      <c r="AN37" s="1142"/>
      <c r="AO37" s="295" t="s">
        <v>518</v>
      </c>
      <c r="AP37" s="295" t="s">
        <v>518</v>
      </c>
      <c r="AQ37" s="296">
        <v>476</v>
      </c>
      <c r="AR37" s="297" t="s">
        <v>518</v>
      </c>
    </row>
    <row r="38" spans="1:46" ht="27" customHeight="1" x14ac:dyDescent="0.15">
      <c r="A38" s="251"/>
      <c r="AK38" s="1143" t="s">
        <v>538</v>
      </c>
      <c r="AL38" s="1144"/>
      <c r="AM38" s="1144"/>
      <c r="AN38" s="1145"/>
      <c r="AO38" s="298">
        <v>512</v>
      </c>
      <c r="AP38" s="298">
        <v>51</v>
      </c>
      <c r="AQ38" s="299">
        <v>3</v>
      </c>
      <c r="AR38" s="287">
        <v>1600</v>
      </c>
      <c r="AS38" s="294"/>
    </row>
    <row r="39" spans="1:46" x14ac:dyDescent="0.15">
      <c r="A39" s="251"/>
      <c r="AK39" s="1143" t="s">
        <v>539</v>
      </c>
      <c r="AL39" s="1144"/>
      <c r="AM39" s="1144"/>
      <c r="AN39" s="1145"/>
      <c r="AO39" s="295">
        <v>-49695</v>
      </c>
      <c r="AP39" s="295">
        <v>-4925</v>
      </c>
      <c r="AQ39" s="296">
        <v>-1869</v>
      </c>
      <c r="AR39" s="297">
        <v>163.5</v>
      </c>
      <c r="AS39" s="294"/>
    </row>
    <row r="40" spans="1:46" ht="27" customHeight="1" x14ac:dyDescent="0.15">
      <c r="A40" s="251"/>
      <c r="AK40" s="1140" t="s">
        <v>540</v>
      </c>
      <c r="AL40" s="1141"/>
      <c r="AM40" s="1141"/>
      <c r="AN40" s="1142"/>
      <c r="AO40" s="295">
        <v>-1942336</v>
      </c>
      <c r="AP40" s="295">
        <v>-192501</v>
      </c>
      <c r="AQ40" s="296">
        <v>-73868</v>
      </c>
      <c r="AR40" s="297">
        <v>160.6</v>
      </c>
      <c r="AS40" s="294"/>
    </row>
    <row r="41" spans="1:46" x14ac:dyDescent="0.15">
      <c r="A41" s="251"/>
      <c r="AK41" s="1146" t="s">
        <v>296</v>
      </c>
      <c r="AL41" s="1147"/>
      <c r="AM41" s="1147"/>
      <c r="AN41" s="1148"/>
      <c r="AO41" s="295">
        <v>756632</v>
      </c>
      <c r="AP41" s="295">
        <v>74988</v>
      </c>
      <c r="AQ41" s="296">
        <v>32935</v>
      </c>
      <c r="AR41" s="297">
        <v>127.7</v>
      </c>
      <c r="AS41" s="294"/>
    </row>
    <row r="42" spans="1:46" x14ac:dyDescent="0.15">
      <c r="A42" s="251"/>
      <c r="AK42" s="300" t="s">
        <v>541</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542</v>
      </c>
    </row>
    <row r="48" spans="1:46" x14ac:dyDescent="0.15">
      <c r="A48" s="251"/>
      <c r="AK48" s="305" t="s">
        <v>543</v>
      </c>
      <c r="AL48" s="305"/>
      <c r="AM48" s="305"/>
      <c r="AN48" s="305"/>
      <c r="AO48" s="305"/>
      <c r="AP48" s="305"/>
      <c r="AQ48" s="306"/>
      <c r="AR48" s="305"/>
    </row>
    <row r="49" spans="1:44" ht="13.5" customHeight="1" x14ac:dyDescent="0.15">
      <c r="A49" s="251"/>
      <c r="AK49" s="307"/>
      <c r="AL49" s="308"/>
      <c r="AM49" s="1135" t="s">
        <v>510</v>
      </c>
      <c r="AN49" s="1137" t="s">
        <v>544</v>
      </c>
      <c r="AO49" s="1138"/>
      <c r="AP49" s="1138"/>
      <c r="AQ49" s="1138"/>
      <c r="AR49" s="1139"/>
    </row>
    <row r="50" spans="1:44" x14ac:dyDescent="0.15">
      <c r="A50" s="251"/>
      <c r="AK50" s="309"/>
      <c r="AL50" s="310"/>
      <c r="AM50" s="1136"/>
      <c r="AN50" s="311" t="s">
        <v>545</v>
      </c>
      <c r="AO50" s="312" t="s">
        <v>546</v>
      </c>
      <c r="AP50" s="313" t="s">
        <v>547</v>
      </c>
      <c r="AQ50" s="314" t="s">
        <v>548</v>
      </c>
      <c r="AR50" s="315" t="s">
        <v>549</v>
      </c>
    </row>
    <row r="51" spans="1:44" x14ac:dyDescent="0.15">
      <c r="A51" s="251"/>
      <c r="AK51" s="307" t="s">
        <v>550</v>
      </c>
      <c r="AL51" s="308"/>
      <c r="AM51" s="316">
        <v>1801455</v>
      </c>
      <c r="AN51" s="317">
        <v>157181</v>
      </c>
      <c r="AO51" s="318">
        <v>58.1</v>
      </c>
      <c r="AP51" s="319">
        <v>82993</v>
      </c>
      <c r="AQ51" s="320">
        <v>5.2</v>
      </c>
      <c r="AR51" s="321">
        <v>52.9</v>
      </c>
    </row>
    <row r="52" spans="1:44" x14ac:dyDescent="0.15">
      <c r="A52" s="251"/>
      <c r="AK52" s="322"/>
      <c r="AL52" s="323" t="s">
        <v>551</v>
      </c>
      <c r="AM52" s="324">
        <v>1178983</v>
      </c>
      <c r="AN52" s="325">
        <v>102869</v>
      </c>
      <c r="AO52" s="326">
        <v>149.1</v>
      </c>
      <c r="AP52" s="327">
        <v>46787</v>
      </c>
      <c r="AQ52" s="328">
        <v>-4.9000000000000004</v>
      </c>
      <c r="AR52" s="329">
        <v>154</v>
      </c>
    </row>
    <row r="53" spans="1:44" x14ac:dyDescent="0.15">
      <c r="A53" s="251"/>
      <c r="AK53" s="307" t="s">
        <v>552</v>
      </c>
      <c r="AL53" s="308"/>
      <c r="AM53" s="316">
        <v>968719</v>
      </c>
      <c r="AN53" s="317">
        <v>87430</v>
      </c>
      <c r="AO53" s="318">
        <v>-44.4</v>
      </c>
      <c r="AP53" s="319">
        <v>108252</v>
      </c>
      <c r="AQ53" s="320">
        <v>30.4</v>
      </c>
      <c r="AR53" s="321">
        <v>-74.8</v>
      </c>
    </row>
    <row r="54" spans="1:44" x14ac:dyDescent="0.15">
      <c r="A54" s="251"/>
      <c r="AK54" s="322"/>
      <c r="AL54" s="323" t="s">
        <v>551</v>
      </c>
      <c r="AM54" s="324">
        <v>524223</v>
      </c>
      <c r="AN54" s="325">
        <v>47313</v>
      </c>
      <c r="AO54" s="326">
        <v>-54</v>
      </c>
      <c r="AP54" s="327">
        <v>50321</v>
      </c>
      <c r="AQ54" s="328">
        <v>7.6</v>
      </c>
      <c r="AR54" s="329">
        <v>-61.6</v>
      </c>
    </row>
    <row r="55" spans="1:44" x14ac:dyDescent="0.15">
      <c r="A55" s="251"/>
      <c r="AK55" s="307" t="s">
        <v>553</v>
      </c>
      <c r="AL55" s="308"/>
      <c r="AM55" s="316">
        <v>1534439</v>
      </c>
      <c r="AN55" s="317">
        <v>143138</v>
      </c>
      <c r="AO55" s="318">
        <v>63.7</v>
      </c>
      <c r="AP55" s="319">
        <v>93492</v>
      </c>
      <c r="AQ55" s="320">
        <v>-13.6</v>
      </c>
      <c r="AR55" s="321">
        <v>77.3</v>
      </c>
    </row>
    <row r="56" spans="1:44" x14ac:dyDescent="0.15">
      <c r="A56" s="251"/>
      <c r="AK56" s="322"/>
      <c r="AL56" s="323" t="s">
        <v>551</v>
      </c>
      <c r="AM56" s="324">
        <v>1149880</v>
      </c>
      <c r="AN56" s="325">
        <v>107265</v>
      </c>
      <c r="AO56" s="326">
        <v>126.7</v>
      </c>
      <c r="AP56" s="327">
        <v>53316</v>
      </c>
      <c r="AQ56" s="328">
        <v>6</v>
      </c>
      <c r="AR56" s="329">
        <v>120.7</v>
      </c>
    </row>
    <row r="57" spans="1:44" x14ac:dyDescent="0.15">
      <c r="A57" s="251"/>
      <c r="AK57" s="307" t="s">
        <v>554</v>
      </c>
      <c r="AL57" s="308"/>
      <c r="AM57" s="316">
        <v>1152803</v>
      </c>
      <c r="AN57" s="317">
        <v>111221</v>
      </c>
      <c r="AO57" s="318">
        <v>-22.3</v>
      </c>
      <c r="AP57" s="319">
        <v>126525</v>
      </c>
      <c r="AQ57" s="320">
        <v>35.299999999999997</v>
      </c>
      <c r="AR57" s="321">
        <v>-57.6</v>
      </c>
    </row>
    <row r="58" spans="1:44" x14ac:dyDescent="0.15">
      <c r="A58" s="251"/>
      <c r="AK58" s="322"/>
      <c r="AL58" s="323" t="s">
        <v>551</v>
      </c>
      <c r="AM58" s="324">
        <v>554351</v>
      </c>
      <c r="AN58" s="325">
        <v>53483</v>
      </c>
      <c r="AO58" s="326">
        <v>-50.1</v>
      </c>
      <c r="AP58" s="327">
        <v>67052</v>
      </c>
      <c r="AQ58" s="328">
        <v>25.8</v>
      </c>
      <c r="AR58" s="329">
        <v>-75.900000000000006</v>
      </c>
    </row>
    <row r="59" spans="1:44" x14ac:dyDescent="0.15">
      <c r="A59" s="251"/>
      <c r="AK59" s="307" t="s">
        <v>555</v>
      </c>
      <c r="AL59" s="308"/>
      <c r="AM59" s="316">
        <v>1271513</v>
      </c>
      <c r="AN59" s="317">
        <v>126017</v>
      </c>
      <c r="AO59" s="318">
        <v>13.3</v>
      </c>
      <c r="AP59" s="319">
        <v>122054</v>
      </c>
      <c r="AQ59" s="320">
        <v>-3.5</v>
      </c>
      <c r="AR59" s="321">
        <v>16.8</v>
      </c>
    </row>
    <row r="60" spans="1:44" x14ac:dyDescent="0.15">
      <c r="A60" s="251"/>
      <c r="AK60" s="322"/>
      <c r="AL60" s="323" t="s">
        <v>551</v>
      </c>
      <c r="AM60" s="324">
        <v>698769</v>
      </c>
      <c r="AN60" s="325">
        <v>69254</v>
      </c>
      <c r="AO60" s="326">
        <v>29.5</v>
      </c>
      <c r="AP60" s="327">
        <v>68298</v>
      </c>
      <c r="AQ60" s="328">
        <v>1.9</v>
      </c>
      <c r="AR60" s="329">
        <v>27.6</v>
      </c>
    </row>
    <row r="61" spans="1:44" x14ac:dyDescent="0.15">
      <c r="A61" s="251"/>
      <c r="AK61" s="307" t="s">
        <v>556</v>
      </c>
      <c r="AL61" s="330"/>
      <c r="AM61" s="316">
        <v>1345786</v>
      </c>
      <c r="AN61" s="317">
        <v>124997</v>
      </c>
      <c r="AO61" s="318">
        <v>13.7</v>
      </c>
      <c r="AP61" s="319">
        <v>106663</v>
      </c>
      <c r="AQ61" s="331">
        <v>10.8</v>
      </c>
      <c r="AR61" s="321">
        <v>2.9</v>
      </c>
    </row>
    <row r="62" spans="1:44" x14ac:dyDescent="0.15">
      <c r="A62" s="251"/>
      <c r="AK62" s="322"/>
      <c r="AL62" s="323" t="s">
        <v>551</v>
      </c>
      <c r="AM62" s="324">
        <v>821241</v>
      </c>
      <c r="AN62" s="325">
        <v>76037</v>
      </c>
      <c r="AO62" s="326">
        <v>40.200000000000003</v>
      </c>
      <c r="AP62" s="327">
        <v>57155</v>
      </c>
      <c r="AQ62" s="328">
        <v>7.3</v>
      </c>
      <c r="AR62" s="329">
        <v>32.9</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SJdy3vsoble4sV1ifwoOVz68bjHbhq+xXxwY6I5SdFdgoD5Q/lFI1XatDgsmVskOOZQUaveqU0JxhrZWPaawrQ==" saltValue="HAl1JfU6RuyGuFYoFnff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H43"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558</v>
      </c>
    </row>
    <row r="121" spans="125:125" ht="13.5" hidden="1" customHeight="1" x14ac:dyDescent="0.15">
      <c r="DU121" s="245"/>
    </row>
  </sheetData>
  <sheetProtection algorithmName="SHA-512" hashValue="3E7+Rs19gx0T+K8nC1QIghnG7cVWU8BbT7ym0H4OSILfGhyi+0BHDlXRw8QYMDSmNvB1Iuril5gA6at7eGyPrQ==" saltValue="iW0L0GUY+tlwPoXXgX8w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559</v>
      </c>
    </row>
  </sheetData>
  <sheetProtection algorithmName="SHA-512" hashValue="B3koKYmVotpjS1qYIUVPBWHLZE4FBTHLk6mMwEAsHWW/Ky3tj8JyR3zBYoPMZWygURUYrUCgC/kev9UpjCwS1g==" saltValue="bFFFtIn9QuO9RLNzrn2+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9" t="s">
        <v>3</v>
      </c>
      <c r="D47" s="1149"/>
      <c r="E47" s="1150"/>
      <c r="F47" s="11">
        <v>19.96</v>
      </c>
      <c r="G47" s="12">
        <v>24.44</v>
      </c>
      <c r="H47" s="12">
        <v>28.76</v>
      </c>
      <c r="I47" s="12">
        <v>26.46</v>
      </c>
      <c r="J47" s="13">
        <v>29.14</v>
      </c>
    </row>
    <row r="48" spans="2:10" ht="57.75" customHeight="1" x14ac:dyDescent="0.15">
      <c r="B48" s="14"/>
      <c r="C48" s="1151" t="s">
        <v>4</v>
      </c>
      <c r="D48" s="1151"/>
      <c r="E48" s="1152"/>
      <c r="F48" s="15">
        <v>5.12</v>
      </c>
      <c r="G48" s="16">
        <v>5.32</v>
      </c>
      <c r="H48" s="16">
        <v>7.07</v>
      </c>
      <c r="I48" s="16">
        <v>5.03</v>
      </c>
      <c r="J48" s="17">
        <v>10.24</v>
      </c>
    </row>
    <row r="49" spans="2:10" ht="57.75" customHeight="1" thickBot="1" x14ac:dyDescent="0.2">
      <c r="B49" s="18"/>
      <c r="C49" s="1153" t="s">
        <v>5</v>
      </c>
      <c r="D49" s="1153"/>
      <c r="E49" s="1154"/>
      <c r="F49" s="19" t="s">
        <v>565</v>
      </c>
      <c r="G49" s="20">
        <v>3.95</v>
      </c>
      <c r="H49" s="20">
        <v>5.29</v>
      </c>
      <c r="I49" s="20" t="s">
        <v>566</v>
      </c>
      <c r="J49" s="21">
        <v>8.58</v>
      </c>
    </row>
    <row r="50" spans="2:10" x14ac:dyDescent="0.15"/>
  </sheetData>
  <sheetProtection algorithmName="SHA-512" hashValue="kPeAIGuSbS492v+adAcSIhTrdHBWLu8Z08YR55bfoD3ecc3nDRkynWW2ySCz7zrT0SLDRoeOTm41SwR80pW76Q==" saltValue="thEHdZ/OQTsE66lBpfW6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IWS22006</cp:lastModifiedBy>
  <cp:lastPrinted>2023-03-09T08:02:23Z</cp:lastPrinted>
  <dcterms:created xsi:type="dcterms:W3CDTF">2023-02-20T05:00:47Z</dcterms:created>
  <dcterms:modified xsi:type="dcterms:W3CDTF">2024-04-22T00:15:50Z</dcterms:modified>
  <cp:category/>
</cp:coreProperties>
</file>